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inancial Literacy\Website\"/>
    </mc:Choice>
  </mc:AlternateContent>
  <bookViews>
    <workbookView xWindow="0" yWindow="0" windowWidth="21600" windowHeight="10320"/>
  </bookViews>
  <sheets>
    <sheet name="Sheet1" sheetId="1" r:id="rId1"/>
  </sheets>
  <definedNames>
    <definedName name="_xlnm.Print_Area" localSheetId="0">Sheet1!$A$1:$C$45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4" i="1" l="1"/>
  <c r="B19" i="1"/>
  <c r="B20" i="1" s="1"/>
  <c r="C26" i="1"/>
  <c r="C24" i="1"/>
  <c r="B27" i="1"/>
  <c r="C29" i="1" s="1"/>
  <c r="B17" i="1"/>
  <c r="B13" i="1"/>
  <c r="B9" i="1"/>
  <c r="B5" i="1"/>
  <c r="C27" i="1" l="1"/>
  <c r="C31" i="1" s="1"/>
</calcChain>
</file>

<file path=xl/sharedStrings.xml><?xml version="1.0" encoding="utf-8"?>
<sst xmlns="http://schemas.openxmlformats.org/spreadsheetml/2006/main" count="41" uniqueCount="35">
  <si>
    <t>Estimated Costs (Out of State Resident, Undergraduate)</t>
  </si>
  <si>
    <t>TUITION &amp; FEES</t>
  </si>
  <si>
    <t>Total Cost</t>
  </si>
  <si>
    <r>
      <t xml:space="preserve">Fall &amp; Spring Semesters </t>
    </r>
    <r>
      <rPr>
        <sz val="10"/>
        <color indexed="63"/>
        <rFont val="Bodoni MT"/>
        <family val="1"/>
      </rPr>
      <t>(30 Credit Hours)</t>
    </r>
  </si>
  <si>
    <t>4 Year Total</t>
  </si>
  <si>
    <t>Avg. Yearly Cost</t>
  </si>
  <si>
    <t xml:space="preserve">Fall &amp; Spring Semesters </t>
  </si>
  <si>
    <t>BOOKS &amp; SUPPLIES</t>
  </si>
  <si>
    <t>Est. Yearly Cost</t>
  </si>
  <si>
    <t>FOOD</t>
  </si>
  <si>
    <t>Estimated Total 4 Year Costs</t>
  </si>
  <si>
    <t>Fall &amp; Spring</t>
  </si>
  <si>
    <t>Grants</t>
  </si>
  <si>
    <t>Scholarships</t>
  </si>
  <si>
    <t>HOUSING (On-Campus)</t>
  </si>
  <si>
    <t>4 Year Totals</t>
  </si>
  <si>
    <t>Total Estimated Aid</t>
  </si>
  <si>
    <t>Contact us at http://www.usf.edu/financial-education/contact-us/index.aspx if you have questions!</t>
  </si>
  <si>
    <t xml:space="preserve">Other miscellaneous costs (transportation &amp; personal) are not included. </t>
  </si>
  <si>
    <t xml:space="preserve">ESTIMATED GIFT AID* </t>
  </si>
  <si>
    <t>*If you have aid based on the FAFSA, these figures assume you are applying each year by the priority application deadline &amp; meet all other qualifying criteria.</t>
  </si>
  <si>
    <t>IMPORTANT!</t>
  </si>
  <si>
    <r>
      <rPr>
        <b/>
        <sz val="11"/>
        <color rgb="FFFF0000"/>
        <rFont val="Bodoni MT"/>
        <family val="1"/>
      </rPr>
      <t>Note:</t>
    </r>
    <r>
      <rPr>
        <sz val="11"/>
        <color theme="1"/>
        <rFont val="Bodoni MT"/>
        <family val="1"/>
      </rPr>
      <t xml:space="preserve"> For parents planning to use the Parent Loan for Undergraduate Students (PLUS): </t>
    </r>
  </si>
  <si>
    <t xml:space="preserve">** Estimated payment amounts. Actual payment amounts may vary based on annual fees. </t>
  </si>
  <si>
    <t xml:space="preserve">It is recommended that you apply for the PLUS loan 60 days prior to the student's first day of  </t>
  </si>
  <si>
    <t>classes at www.studentloans.gov. In order to receive the PLUS loan, the parent must pass a credit</t>
  </si>
  <si>
    <t xml:space="preserve">check. If denied PLUS due to adverse credit, it is not possible to replace the total award amount </t>
  </si>
  <si>
    <t xml:space="preserve">with any other federal aid program. Parents must reapply for PLUS each year. </t>
  </si>
  <si>
    <t xml:space="preserve">Any change in credit worthiness could result in a denial of the loan. </t>
  </si>
  <si>
    <r>
      <t>**Annual 4 Year Cost Minus Financial Aid</t>
    </r>
    <r>
      <rPr>
        <b/>
        <sz val="10"/>
        <color rgb="FF006747"/>
        <rFont val="Bodoni MT"/>
        <family val="1"/>
      </rPr>
      <t>--</t>
    </r>
    <r>
      <rPr>
        <sz val="10"/>
        <color theme="1"/>
        <rFont val="Bodoni MT"/>
        <family val="1"/>
      </rPr>
      <t xml:space="preserve">Payment must be made out of pocket or with Federal Direct Loans/PLUS which must be repaid with interest. This amount must be paid over the course of four years in order for the student's direct educational costs to be met. </t>
    </r>
  </si>
  <si>
    <r>
      <rPr>
        <b/>
        <sz val="14"/>
        <color rgb="FF006484"/>
        <rFont val="Bodoni MT"/>
        <family val="1"/>
      </rPr>
      <t>**Annual Costs Minus Financial Aid</t>
    </r>
    <r>
      <rPr>
        <b/>
        <sz val="11"/>
        <color indexed="63"/>
        <rFont val="Bodoni MT"/>
        <family val="1"/>
      </rPr>
      <t>--</t>
    </r>
    <r>
      <rPr>
        <sz val="10"/>
        <color indexed="63"/>
        <rFont val="Bodoni MT"/>
        <family val="1"/>
      </rPr>
      <t>Payment must be made out of pocket or with Federal Direct Loans/PLUS which must be repaid with interest. Pay this amount in order for the student's direct educational costs to be met.</t>
    </r>
    <r>
      <rPr>
        <sz val="11"/>
        <color indexed="63"/>
        <rFont val="Bodoni MT"/>
        <family val="1"/>
      </rPr>
      <t xml:space="preserve"> </t>
    </r>
  </si>
  <si>
    <t>Undergraduate Admissions Green &amp; Gold Waiver</t>
  </si>
  <si>
    <t xml:space="preserve">All costs and financial aid figures are estimated and are subject to change each year &amp; are based on 2015-2016 costs. </t>
  </si>
  <si>
    <t>Estimated Total Annual Costs</t>
  </si>
  <si>
    <t>For more information on PLUS loans: http://www.usf.edu/financial-aid/loans/federal/federal-plus/index.aspx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</si>
</sst>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b/>
      <sz val="14"/>
      <color indexed="63"/>
      <name val="Bodoni MT"/>
      <family val="1"/>
    </font>
    <font>
      <sz val="11"/>
      <color indexed="63"/>
      <name val="Bodoni MT"/>
      <family val="1"/>
    </font>
    <font>
      <b/>
      <sz val="11"/>
      <color indexed="63"/>
      <name val="Bodoni MT"/>
      <family val="1"/>
    </font>
    <font>
      <sz val="14"/>
      <color indexed="63"/>
      <name val="Bodoni MT"/>
      <family val="1"/>
    </font>
    <font>
      <sz val="10"/>
      <color indexed="63"/>
      <name val="Bodoni MT"/>
      <family val="1"/>
    </font>
    <font>
      <b/>
      <i/>
      <sz val="14"/>
      <color rgb="FF009374"/>
      <name val="Bodoni MT"/>
      <family val="1"/>
    </font>
    <font>
      <b/>
      <sz val="14"/>
      <color rgb="FF009374"/>
      <name val="Bodoni MT"/>
      <family val="1"/>
    </font>
    <font>
      <b/>
      <u/>
      <sz val="11"/>
      <color indexed="63"/>
      <name val="Bodoni MT"/>
      <family val="1"/>
    </font>
    <font>
      <sz val="10"/>
      <color indexed="63"/>
      <name val="Tahoma"/>
      <family val="2"/>
    </font>
    <font>
      <sz val="11"/>
      <color indexed="63"/>
      <name val="Tahoma"/>
      <family val="2"/>
    </font>
    <font>
      <b/>
      <sz val="14"/>
      <color rgb="FF006747"/>
      <name val="Bodoni MT"/>
      <family val="1"/>
    </font>
    <font>
      <sz val="14"/>
      <color indexed="63"/>
      <name val="Tahoma"/>
      <family val="2"/>
    </font>
    <font>
      <b/>
      <sz val="10"/>
      <color rgb="FF006747"/>
      <name val="Bodoni MT"/>
      <family val="1"/>
    </font>
    <font>
      <b/>
      <sz val="14"/>
      <color rgb="FF29AFCE"/>
      <name val="Bodoni MT"/>
      <family val="1"/>
    </font>
    <font>
      <b/>
      <sz val="16"/>
      <color rgb="FF009374"/>
      <name val="Bodoni MT"/>
      <family val="1"/>
    </font>
    <font>
      <b/>
      <sz val="14"/>
      <color rgb="FF006484"/>
      <name val="Bodoni MT"/>
      <family val="1"/>
    </font>
    <font>
      <sz val="11"/>
      <color theme="1"/>
      <name val="Bodoni MT"/>
      <family val="1"/>
    </font>
    <font>
      <b/>
      <sz val="11"/>
      <color rgb="FFFF0000"/>
      <name val="Bodoni MT"/>
      <family val="1"/>
    </font>
    <font>
      <b/>
      <sz val="8"/>
      <color indexed="63"/>
      <name val="Bodoni MT"/>
      <family val="1"/>
    </font>
    <font>
      <b/>
      <sz val="11"/>
      <color rgb="FF006747"/>
      <name val="Bodoni MT"/>
      <family val="1"/>
    </font>
    <font>
      <sz val="10"/>
      <color theme="1"/>
      <name val="Bodoni MT"/>
      <family val="1"/>
    </font>
    <font>
      <sz val="12"/>
      <name val="Bodoni MT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FC4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37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/>
      <top style="thin">
        <color indexed="22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22"/>
      </top>
      <bottom style="thin">
        <color theme="1"/>
      </bottom>
      <diagonal/>
    </border>
    <border>
      <left/>
      <right/>
      <top style="thin">
        <color indexed="22"/>
      </top>
      <bottom style="thin">
        <color theme="1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8" fillId="2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8" fontId="2" fillId="0" borderId="3" xfId="0" applyNumberFormat="1" applyFont="1" applyFill="1" applyBorder="1" applyAlignment="1">
      <alignment horizontal="right" vertical="center"/>
    </xf>
    <xf numFmtId="164" fontId="1" fillId="0" borderId="11" xfId="0" applyNumberFormat="1" applyFont="1" applyBorder="1" applyAlignment="1">
      <alignment vertical="center" wrapText="1"/>
    </xf>
    <xf numFmtId="165" fontId="1" fillId="4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165" fontId="1" fillId="4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7" fillId="0" borderId="1" xfId="0" applyNumberFormat="1" applyFont="1" applyFill="1" applyBorder="1" applyAlignment="1">
      <alignment horizontal="right" vertical="center"/>
    </xf>
    <xf numFmtId="165" fontId="1" fillId="4" borderId="5" xfId="0" applyNumberFormat="1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 applyProtection="1">
      <alignment horizontal="right" vertical="center"/>
      <protection locked="0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1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left" vertical="center"/>
    </xf>
    <xf numFmtId="165" fontId="4" fillId="7" borderId="10" xfId="0" applyNumberFormat="1" applyFont="1" applyFill="1" applyBorder="1" applyAlignment="1" applyProtection="1">
      <alignment vertical="center" wrapText="1"/>
      <protection locked="0"/>
    </xf>
    <xf numFmtId="165" fontId="1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vertical="center" wrapText="1"/>
    </xf>
    <xf numFmtId="2" fontId="8" fillId="2" borderId="11" xfId="0" applyNumberFormat="1" applyFont="1" applyFill="1" applyBorder="1" applyAlignment="1">
      <alignment horizontal="left" vertical="center" wrapText="1"/>
    </xf>
    <xf numFmtId="165" fontId="1" fillId="4" borderId="17" xfId="0" applyNumberFormat="1" applyFont="1" applyFill="1" applyBorder="1" applyAlignment="1">
      <alignment vertical="center" wrapText="1"/>
    </xf>
    <xf numFmtId="165" fontId="4" fillId="0" borderId="18" xfId="0" applyNumberFormat="1" applyFont="1" applyFill="1" applyBorder="1" applyAlignment="1">
      <alignment horizontal="left" vertical="center" wrapText="1"/>
    </xf>
    <xf numFmtId="165" fontId="6" fillId="0" borderId="18" xfId="0" applyNumberFormat="1" applyFont="1" applyFill="1" applyBorder="1" applyAlignment="1">
      <alignment horizontal="left" vertical="center" wrapText="1"/>
    </xf>
    <xf numFmtId="165" fontId="4" fillId="0" borderId="18" xfId="0" applyNumberFormat="1" applyFont="1" applyFill="1" applyBorder="1" applyAlignment="1">
      <alignment horizontal="left" vertical="center"/>
    </xf>
    <xf numFmtId="165" fontId="1" fillId="4" borderId="20" xfId="0" applyNumberFormat="1" applyFont="1" applyFill="1" applyBorder="1" applyAlignment="1">
      <alignment horizontal="left" vertical="center" wrapText="1"/>
    </xf>
    <xf numFmtId="165" fontId="14" fillId="0" borderId="20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right" vertical="center"/>
    </xf>
    <xf numFmtId="165" fontId="11" fillId="3" borderId="20" xfId="0" applyNumberFormat="1" applyFont="1" applyFill="1" applyBorder="1" applyAlignment="1">
      <alignment horizontal="left" vertical="center"/>
    </xf>
    <xf numFmtId="165" fontId="11" fillId="3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5" fontId="1" fillId="4" borderId="13" xfId="0" applyNumberFormat="1" applyFont="1" applyFill="1" applyBorder="1" applyAlignment="1">
      <alignment horizontal="center" vertical="center" wrapText="1"/>
    </xf>
    <xf numFmtId="165" fontId="1" fillId="4" borderId="12" xfId="0" applyNumberFormat="1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horizontal="center" vertical="center" wrapText="1"/>
    </xf>
    <xf numFmtId="165" fontId="15" fillId="4" borderId="13" xfId="0" applyNumberFormat="1" applyFont="1" applyFill="1" applyBorder="1" applyAlignment="1">
      <alignment horizontal="center" vertical="center" wrapText="1"/>
    </xf>
    <xf numFmtId="165" fontId="15" fillId="4" borderId="12" xfId="0" applyNumberFormat="1" applyFont="1" applyFill="1" applyBorder="1" applyAlignment="1">
      <alignment horizontal="center" vertical="center" wrapText="1"/>
    </xf>
    <xf numFmtId="165" fontId="15" fillId="4" borderId="14" xfId="0" applyNumberFormat="1" applyFont="1" applyFill="1" applyBorder="1" applyAlignment="1">
      <alignment horizontal="center" vertical="center" wrapText="1"/>
    </xf>
    <xf numFmtId="165" fontId="2" fillId="6" borderId="16" xfId="0" applyNumberFormat="1" applyFont="1" applyFill="1" applyBorder="1" applyAlignment="1">
      <alignment horizontal="center" vertical="center"/>
    </xf>
    <xf numFmtId="165" fontId="2" fillId="6" borderId="21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6" fillId="4" borderId="7" xfId="0" applyNumberFormat="1" applyFont="1" applyFill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horizontal="center" vertical="center" wrapText="1"/>
    </xf>
    <xf numFmtId="165" fontId="16" fillId="4" borderId="9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left" vertical="center" wrapText="1"/>
    </xf>
    <xf numFmtId="165" fontId="1" fillId="0" borderId="23" xfId="0" applyNumberFormat="1" applyFont="1" applyBorder="1" applyAlignment="1">
      <alignment horizontal="left" vertical="center" wrapText="1"/>
    </xf>
    <xf numFmtId="165" fontId="16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6" fillId="0" borderId="26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165" fontId="20" fillId="0" borderId="27" xfId="0" applyNumberFormat="1" applyFont="1" applyFill="1" applyBorder="1" applyAlignment="1">
      <alignment horizontal="left" vertical="center" wrapText="1"/>
    </xf>
    <xf numFmtId="165" fontId="20" fillId="0" borderId="28" xfId="0" applyNumberFormat="1" applyFont="1" applyFill="1" applyBorder="1" applyAlignment="1">
      <alignment horizontal="left" vertical="center" wrapText="1"/>
    </xf>
    <xf numFmtId="165" fontId="20" fillId="0" borderId="29" xfId="0" applyNumberFormat="1" applyFont="1" applyFill="1" applyBorder="1" applyAlignment="1">
      <alignment horizontal="left" vertical="center" wrapText="1"/>
    </xf>
    <xf numFmtId="165" fontId="4" fillId="7" borderId="10" xfId="0" applyNumberFormat="1" applyFont="1" applyFill="1" applyBorder="1" applyAlignment="1">
      <alignment horizontal="right" vertical="center"/>
    </xf>
    <xf numFmtId="165" fontId="11" fillId="8" borderId="30" xfId="0" applyNumberFormat="1" applyFont="1" applyFill="1" applyBorder="1" applyAlignment="1">
      <alignment horizontal="center" vertical="center" wrapText="1"/>
    </xf>
    <xf numFmtId="165" fontId="11" fillId="8" borderId="31" xfId="0" applyNumberFormat="1" applyFont="1" applyFill="1" applyBorder="1" applyAlignment="1">
      <alignment horizontal="center" vertical="center" wrapText="1"/>
    </xf>
    <xf numFmtId="165" fontId="11" fillId="8" borderId="32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165" fontId="11" fillId="3" borderId="33" xfId="0" applyNumberFormat="1" applyFont="1" applyFill="1" applyBorder="1" applyAlignment="1">
      <alignment horizontal="left" vertical="center" wrapText="1"/>
    </xf>
    <xf numFmtId="165" fontId="11" fillId="3" borderId="12" xfId="0" applyNumberFormat="1" applyFont="1" applyFill="1" applyBorder="1" applyAlignment="1">
      <alignment horizontal="left" vertical="center" wrapText="1"/>
    </xf>
    <xf numFmtId="165" fontId="11" fillId="3" borderId="34" xfId="0" applyNumberFormat="1" applyFont="1" applyFill="1" applyBorder="1" applyAlignment="1">
      <alignment horizontal="center" vertical="center"/>
    </xf>
    <xf numFmtId="165" fontId="11" fillId="3" borderId="27" xfId="0" applyNumberFormat="1" applyFont="1" applyFill="1" applyBorder="1" applyAlignment="1">
      <alignment horizontal="left" vertical="center" wrapText="1"/>
    </xf>
    <xf numFmtId="165" fontId="11" fillId="3" borderId="28" xfId="0" applyNumberFormat="1" applyFont="1" applyFill="1" applyBorder="1" applyAlignment="1">
      <alignment horizontal="left" vertical="center" wrapText="1"/>
    </xf>
    <xf numFmtId="165" fontId="11" fillId="3" borderId="29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right" vertical="center"/>
    </xf>
    <xf numFmtId="165" fontId="4" fillId="5" borderId="19" xfId="0" applyNumberFormat="1" applyFont="1" applyFill="1" applyBorder="1" applyAlignment="1">
      <alignment horizontal="center" vertical="center"/>
    </xf>
    <xf numFmtId="165" fontId="4" fillId="5" borderId="35" xfId="0" applyNumberFormat="1" applyFont="1" applyFill="1" applyBorder="1" applyAlignment="1">
      <alignment horizontal="center" vertical="center"/>
    </xf>
    <xf numFmtId="165" fontId="4" fillId="5" borderId="36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5" fontId="4" fillId="5" borderId="15" xfId="0" applyNumberFormat="1" applyFont="1" applyFill="1" applyBorder="1" applyAlignment="1">
      <alignment horizontal="center" vertical="center"/>
    </xf>
    <xf numFmtId="165" fontId="4" fillId="5" borderId="11" xfId="0" applyNumberFormat="1" applyFont="1" applyFill="1" applyBorder="1" applyAlignment="1">
      <alignment horizontal="center" vertical="center"/>
    </xf>
    <xf numFmtId="165" fontId="4" fillId="5" borderId="17" xfId="0" applyNumberFormat="1" applyFont="1" applyFill="1" applyBorder="1" applyAlignment="1">
      <alignment horizontal="center" vertical="center"/>
    </xf>
    <xf numFmtId="165" fontId="4" fillId="5" borderId="37" xfId="0" applyNumberFormat="1" applyFont="1" applyFill="1" applyBorder="1" applyAlignment="1">
      <alignment horizontal="center" vertical="center"/>
    </xf>
    <xf numFmtId="165" fontId="22" fillId="0" borderId="30" xfId="0" applyNumberFormat="1" applyFont="1" applyFill="1" applyBorder="1" applyAlignment="1">
      <alignment horizontal="left" vertical="center" wrapText="1"/>
    </xf>
    <xf numFmtId="165" fontId="22" fillId="0" borderId="31" xfId="0" applyNumberFormat="1" applyFont="1" applyFill="1" applyBorder="1" applyAlignment="1">
      <alignment horizontal="left" vertical="center" wrapText="1"/>
    </xf>
    <xf numFmtId="165" fontId="22" fillId="0" borderId="3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374"/>
      <color rgb="FFDBE442"/>
      <color rgb="FF80B0A6"/>
      <color rgb="FF29AFCE"/>
      <color rgb="FF006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1323976</xdr:colOff>
      <xdr:row>1</xdr:row>
      <xdr:rowOff>19050</xdr:rowOff>
    </xdr:from>
    <xdr:to>
      <xdr:col>0</xdr:col>
      <xdr:colOff>3667126</xdr:colOff>
      <xdr:row>1</xdr:row>
      <xdr:rowOff>438149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6" y="466725"/>
          <a:ext cx="2343150" cy="419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B8" sqref="B8"/>
    </sheetView>
  </sheetViews>
  <sheetFormatPr defaultRowHeight="15" x14ac:dyDescent="0.25"/>
  <cols>
    <col min="1" max="1" width="58.28515625" customWidth="1"/>
    <col min="2" max="2" width="22" customWidth="1"/>
    <col min="3" max="3" width="18.28515625" customWidth="1"/>
  </cols>
  <sheetData>
    <row r="1" spans="1:4" ht="35.25" customHeight="1" x14ac:dyDescent="0.25">
      <c r="A1" s="41" t="s">
        <v>0</v>
      </c>
      <c r="B1" s="42"/>
      <c r="C1" s="43"/>
      <c r="D1" s="1"/>
    </row>
    <row r="2" spans="1:4" ht="34.5" customHeight="1" x14ac:dyDescent="0.25">
      <c r="A2" s="46"/>
      <c r="B2" s="47"/>
      <c r="C2" s="44"/>
      <c r="D2" s="9"/>
    </row>
    <row r="3" spans="1:4" ht="15" customHeight="1" x14ac:dyDescent="0.25">
      <c r="A3" s="28" t="s">
        <v>1</v>
      </c>
      <c r="B3" s="11" t="s">
        <v>2</v>
      </c>
      <c r="C3" s="44"/>
      <c r="D3" s="1"/>
    </row>
    <row r="4" spans="1:4" ht="19.5" x14ac:dyDescent="0.25">
      <c r="A4" s="29" t="s">
        <v>3</v>
      </c>
      <c r="B4" s="12">
        <f>30*575.01+74</f>
        <v>17324.3</v>
      </c>
      <c r="C4" s="44"/>
      <c r="D4" s="1"/>
    </row>
    <row r="5" spans="1:4" ht="18.75" x14ac:dyDescent="0.25">
      <c r="A5" s="30" t="s">
        <v>4</v>
      </c>
      <c r="B5" s="13">
        <f>B4*4</f>
        <v>69297.2</v>
      </c>
      <c r="C5" s="44"/>
      <c r="D5" s="1"/>
    </row>
    <row r="6" spans="1:4" ht="19.5" x14ac:dyDescent="0.25">
      <c r="A6" s="92"/>
      <c r="B6" s="93"/>
      <c r="C6" s="44"/>
      <c r="D6" s="2"/>
    </row>
    <row r="7" spans="1:4" ht="25.5" customHeight="1" x14ac:dyDescent="0.25">
      <c r="A7" s="28" t="s">
        <v>14</v>
      </c>
      <c r="B7" s="14" t="s">
        <v>5</v>
      </c>
      <c r="C7" s="44"/>
      <c r="D7" s="3"/>
    </row>
    <row r="8" spans="1:4" ht="19.5" x14ac:dyDescent="0.25">
      <c r="A8" s="31" t="s">
        <v>6</v>
      </c>
      <c r="B8" s="15">
        <v>5840</v>
      </c>
      <c r="C8" s="44"/>
      <c r="D8" s="4"/>
    </row>
    <row r="9" spans="1:4" ht="19.5" customHeight="1" x14ac:dyDescent="0.25">
      <c r="A9" s="30" t="s">
        <v>4</v>
      </c>
      <c r="B9" s="16">
        <f>SUM(B8:B8)*4</f>
        <v>23360</v>
      </c>
      <c r="C9" s="44"/>
      <c r="D9" s="4"/>
    </row>
    <row r="10" spans="1:4" ht="19.5" x14ac:dyDescent="0.25">
      <c r="A10" s="86"/>
      <c r="B10" s="89"/>
      <c r="C10" s="44"/>
      <c r="D10" s="4"/>
    </row>
    <row r="11" spans="1:4" ht="27" customHeight="1" x14ac:dyDescent="0.25">
      <c r="A11" s="32" t="s">
        <v>7</v>
      </c>
      <c r="B11" s="17" t="s">
        <v>8</v>
      </c>
      <c r="C11" s="44"/>
      <c r="D11" s="7"/>
    </row>
    <row r="12" spans="1:4" ht="19.5" x14ac:dyDescent="0.25">
      <c r="A12" s="31" t="s">
        <v>6</v>
      </c>
      <c r="B12" s="18">
        <v>1200</v>
      </c>
      <c r="C12" s="44"/>
      <c r="D12" s="26"/>
    </row>
    <row r="13" spans="1:4" ht="19.5" customHeight="1" x14ac:dyDescent="0.25">
      <c r="A13" s="30" t="s">
        <v>4</v>
      </c>
      <c r="B13" s="19">
        <f>B12*4</f>
        <v>4800</v>
      </c>
      <c r="C13" s="44"/>
      <c r="D13" s="27"/>
    </row>
    <row r="14" spans="1:4" ht="19.5" x14ac:dyDescent="0.25">
      <c r="A14" s="90"/>
      <c r="B14" s="91"/>
      <c r="C14" s="44"/>
      <c r="D14" s="5"/>
    </row>
    <row r="15" spans="1:4" ht="24" customHeight="1" x14ac:dyDescent="0.25">
      <c r="A15" s="28" t="s">
        <v>9</v>
      </c>
      <c r="B15" s="17" t="s">
        <v>5</v>
      </c>
      <c r="C15" s="44"/>
      <c r="D15" s="6"/>
    </row>
    <row r="16" spans="1:4" ht="19.5" x14ac:dyDescent="0.25">
      <c r="A16" s="31" t="s">
        <v>6</v>
      </c>
      <c r="B16" s="15">
        <v>3560</v>
      </c>
      <c r="C16" s="44"/>
      <c r="D16" s="6"/>
    </row>
    <row r="17" spans="1:4" ht="19.5" customHeight="1" x14ac:dyDescent="0.25">
      <c r="A17" s="30" t="s">
        <v>4</v>
      </c>
      <c r="B17" s="20">
        <f>B16*4</f>
        <v>14240</v>
      </c>
      <c r="C17" s="44"/>
      <c r="D17" s="6"/>
    </row>
    <row r="18" spans="1:4" ht="19.5" x14ac:dyDescent="0.25">
      <c r="A18" s="86"/>
      <c r="B18" s="89"/>
      <c r="C18" s="44"/>
      <c r="D18" s="5"/>
    </row>
    <row r="19" spans="1:4" ht="19.5" customHeight="1" x14ac:dyDescent="0.25">
      <c r="A19" s="33" t="s">
        <v>33</v>
      </c>
      <c r="B19" s="34">
        <f>SUM(B16,B12,B8,B4)</f>
        <v>27924.3</v>
      </c>
      <c r="C19" s="44"/>
      <c r="D19" s="5"/>
    </row>
    <row r="20" spans="1:4" ht="19.5" customHeight="1" x14ac:dyDescent="0.25">
      <c r="A20" s="35" t="s">
        <v>10</v>
      </c>
      <c r="B20" s="36">
        <f>B19*4</f>
        <v>111697.2</v>
      </c>
      <c r="C20" s="44"/>
      <c r="D20" s="5"/>
    </row>
    <row r="21" spans="1:4" ht="19.5" x14ac:dyDescent="0.25">
      <c r="A21" s="87"/>
      <c r="B21" s="88"/>
      <c r="C21" s="45"/>
      <c r="D21" s="5"/>
    </row>
    <row r="22" spans="1:4" ht="18.75" x14ac:dyDescent="0.25">
      <c r="A22" s="48" t="s">
        <v>19</v>
      </c>
      <c r="B22" s="49"/>
      <c r="C22" s="50"/>
      <c r="D22" s="7"/>
    </row>
    <row r="23" spans="1:4" ht="33" customHeight="1" x14ac:dyDescent="0.25">
      <c r="A23" s="25" t="s">
        <v>20</v>
      </c>
      <c r="B23" s="24" t="s">
        <v>11</v>
      </c>
      <c r="C23" s="21" t="s">
        <v>15</v>
      </c>
      <c r="D23" s="5"/>
    </row>
    <row r="24" spans="1:4" ht="19.5" x14ac:dyDescent="0.25">
      <c r="A24" s="22" t="s">
        <v>12</v>
      </c>
      <c r="B24" s="23">
        <v>0</v>
      </c>
      <c r="C24" s="62">
        <f>B24*4</f>
        <v>0</v>
      </c>
      <c r="D24" s="5"/>
    </row>
    <row r="25" spans="1:4" ht="19.5" x14ac:dyDescent="0.25">
      <c r="A25" s="22" t="s">
        <v>31</v>
      </c>
      <c r="B25" s="23">
        <v>0</v>
      </c>
      <c r="C25" s="62">
        <f>B25*4</f>
        <v>0</v>
      </c>
      <c r="D25" s="5"/>
    </row>
    <row r="26" spans="1:4" ht="19.5" x14ac:dyDescent="0.25">
      <c r="A26" s="22" t="s">
        <v>13</v>
      </c>
      <c r="B26" s="23">
        <v>0</v>
      </c>
      <c r="C26" s="62">
        <f>B26*4</f>
        <v>0</v>
      </c>
      <c r="D26" s="5"/>
    </row>
    <row r="27" spans="1:4" ht="18.75" x14ac:dyDescent="0.25">
      <c r="A27" s="84" t="s">
        <v>16</v>
      </c>
      <c r="B27" s="85">
        <f>SUM(B24:B26)</f>
        <v>0</v>
      </c>
      <c r="C27" s="85">
        <f>B27*4</f>
        <v>0</v>
      </c>
      <c r="D27" s="5"/>
    </row>
    <row r="28" spans="1:4" ht="19.5" thickBot="1" x14ac:dyDescent="0.3">
      <c r="A28" s="38"/>
      <c r="B28" s="39"/>
      <c r="C28" s="40"/>
      <c r="D28" s="10"/>
    </row>
    <row r="29" spans="1:4" ht="15" customHeight="1" x14ac:dyDescent="0.25">
      <c r="A29" s="51" t="s">
        <v>30</v>
      </c>
      <c r="B29" s="52"/>
      <c r="C29" s="53">
        <f>SUM(B16,B12,B8,B4)-B27</f>
        <v>27924.3</v>
      </c>
      <c r="D29" s="5"/>
    </row>
    <row r="30" spans="1:4" ht="31.5" customHeight="1" x14ac:dyDescent="0.25">
      <c r="A30" s="54"/>
      <c r="B30" s="55"/>
      <c r="C30" s="56"/>
      <c r="D30" s="5"/>
    </row>
    <row r="31" spans="1:4" ht="15.75" customHeight="1" x14ac:dyDescent="0.25">
      <c r="A31" s="75" t="s">
        <v>29</v>
      </c>
      <c r="B31" s="76"/>
      <c r="C31" s="77">
        <f>SUM(B20)-C27</f>
        <v>111697.2</v>
      </c>
      <c r="D31" s="5"/>
    </row>
    <row r="32" spans="1:4" ht="45.75" customHeight="1" thickBot="1" x14ac:dyDescent="0.3">
      <c r="A32" s="78"/>
      <c r="B32" s="79"/>
      <c r="C32" s="80"/>
      <c r="D32" s="5"/>
    </row>
    <row r="33" spans="1:4" ht="45.75" customHeight="1" thickBot="1" x14ac:dyDescent="0.3">
      <c r="A33" s="63" t="s">
        <v>21</v>
      </c>
      <c r="B33" s="64"/>
      <c r="C33" s="65"/>
      <c r="D33" s="5"/>
    </row>
    <row r="34" spans="1:4" ht="16.5" thickBot="1" x14ac:dyDescent="0.3">
      <c r="A34" s="94" t="s">
        <v>23</v>
      </c>
      <c r="B34" s="95"/>
      <c r="C34" s="96"/>
      <c r="D34" s="5"/>
    </row>
    <row r="35" spans="1:4" ht="18.75" thickBot="1" x14ac:dyDescent="0.3">
      <c r="A35" s="66" t="s">
        <v>32</v>
      </c>
      <c r="B35" s="67"/>
      <c r="C35" s="68"/>
      <c r="D35" s="8"/>
    </row>
    <row r="36" spans="1:4" ht="15.75" thickBot="1" x14ac:dyDescent="0.3">
      <c r="A36" s="72" t="s">
        <v>18</v>
      </c>
      <c r="B36" s="73"/>
      <c r="C36" s="74"/>
    </row>
    <row r="37" spans="1:4" ht="15.75" thickBot="1" x14ac:dyDescent="0.3">
      <c r="A37" s="81"/>
      <c r="B37" s="82"/>
      <c r="C37" s="83"/>
    </row>
    <row r="38" spans="1:4" x14ac:dyDescent="0.25">
      <c r="A38" s="66" t="s">
        <v>22</v>
      </c>
      <c r="B38" s="67"/>
      <c r="C38" s="68"/>
    </row>
    <row r="39" spans="1:4" x14ac:dyDescent="0.25">
      <c r="A39" s="57" t="s">
        <v>24</v>
      </c>
      <c r="B39" s="37"/>
      <c r="C39" s="58"/>
    </row>
    <row r="40" spans="1:4" x14ac:dyDescent="0.25">
      <c r="A40" s="57" t="s">
        <v>25</v>
      </c>
      <c r="B40" s="37"/>
      <c r="C40" s="58"/>
    </row>
    <row r="41" spans="1:4" x14ac:dyDescent="0.25">
      <c r="A41" s="57" t="s">
        <v>26</v>
      </c>
      <c r="B41" s="37"/>
      <c r="C41" s="58"/>
    </row>
    <row r="42" spans="1:4" x14ac:dyDescent="0.25">
      <c r="A42" s="57" t="s">
        <v>27</v>
      </c>
      <c r="B42" s="37"/>
      <c r="C42" s="58"/>
    </row>
    <row r="43" spans="1:4" x14ac:dyDescent="0.25">
      <c r="A43" s="57" t="s">
        <v>28</v>
      </c>
      <c r="B43" s="37"/>
      <c r="C43" s="58"/>
    </row>
    <row r="44" spans="1:4" ht="15.75" thickBot="1" x14ac:dyDescent="0.3">
      <c r="A44" s="69" t="s">
        <v>34</v>
      </c>
      <c r="B44" s="70"/>
      <c r="C44" s="71"/>
    </row>
    <row r="45" spans="1:4" ht="15.75" thickBot="1" x14ac:dyDescent="0.3">
      <c r="A45" s="59" t="s">
        <v>17</v>
      </c>
      <c r="B45" s="60"/>
      <c r="C45" s="61"/>
    </row>
  </sheetData>
  <sheetProtection algorithmName="SHA-512" hashValue="2WGiEIqejY7Gkict8jIbUJboSzy7erI4PBrgogavQpeXP/H8fNpX/ZaF778rcp8PSet1dxac4g1Z5TG2hJviAw==" saltValue="ua7pzwORZLz3qUbO/YwB5A==" spinCount="100000" sheet="1" objects="1" scenarios="1" selectLockedCells="1"/>
  <mergeCells count="27">
    <mergeCell ref="A45:C45"/>
    <mergeCell ref="A36:C36"/>
    <mergeCell ref="A35:C35"/>
    <mergeCell ref="A31:B32"/>
    <mergeCell ref="C31:C32"/>
    <mergeCell ref="A41:C41"/>
    <mergeCell ref="A42:C42"/>
    <mergeCell ref="A43:C43"/>
    <mergeCell ref="A37:C37"/>
    <mergeCell ref="A44:C44"/>
    <mergeCell ref="A28:C28"/>
    <mergeCell ref="A1:C1"/>
    <mergeCell ref="C2:C21"/>
    <mergeCell ref="A2:B2"/>
    <mergeCell ref="A22:C22"/>
    <mergeCell ref="A21:B21"/>
    <mergeCell ref="A18:B18"/>
    <mergeCell ref="A14:B14"/>
    <mergeCell ref="A10:B10"/>
    <mergeCell ref="A6:B6"/>
    <mergeCell ref="A29:B30"/>
    <mergeCell ref="C29:C30"/>
    <mergeCell ref="A38:C38"/>
    <mergeCell ref="A39:C39"/>
    <mergeCell ref="A40:C40"/>
    <mergeCell ref="A33:C33"/>
    <mergeCell ref="A34:C34"/>
  </mergeCells>
  <pageMargins left="0.7" right="0.7" top="0.75" bottom="0.75" header="0.3" footer="0.3"/>
  <pageSetup scale="91" orientation="portrait" r:id="rId1"/>
  <rowBreaks count="1" manualBreakCount="1">
    <brk id="32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Lovett, Dameion</dc:creator>
  <cp:lastModifiedBy>Lovett, Dameion</cp:lastModifiedBy>
  <cp:lastPrinted>2016-04-19T12:31:47Z</cp:lastPrinted>
  <dcterms:created xsi:type="dcterms:W3CDTF">2016-04-11T18:12:52Z</dcterms:created>
  <dcterms:modified xsi:type="dcterms:W3CDTF">2016-04-19T12:37:54Z</dcterms:modified>
</cp:coreProperties>
</file>