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mc:AlternateContent xmlns:mc="http://schemas.openxmlformats.org/markup-compatibility/2006">
    <mc:Choice Requires="x15">
      <x15ac:absPath xmlns:x15ac="http://schemas.microsoft.com/office/spreadsheetml/2010/11/ac" url="C:\Users\cmuphoff\Desktop\"/>
    </mc:Choice>
  </mc:AlternateContent>
  <xr:revisionPtr revIDLastSave="0" documentId="13_ncr:1_{217E734D-2565-4162-B890-0EB62F6F5FA9}" xr6:coauthVersionLast="46" xr6:coauthVersionMax="46" xr10:uidLastSave="{00000000-0000-0000-0000-000000000000}"/>
  <bookViews>
    <workbookView xWindow="-28920" yWindow="-120" windowWidth="29040" windowHeight="15840" xr2:uid="{00000000-000D-0000-FFFF-FFFF00000000}"/>
  </bookViews>
  <sheets>
    <sheet name="Instructions- Please Read" sheetId="1" r:id="rId1"/>
    <sheet name="Airfare Comparison Instructions" sheetId="13" r:id="rId2"/>
    <sheet name="2021-2022 CPGP Application" sheetId="12" r:id="rId3"/>
    <sheet name=" CPGP Post Travel Summary Form" sheetId="11" r:id="rId4"/>
    <sheet name="DropDown" sheetId="6" state="hidden" r:id="rId5"/>
    <sheet name="USF Travel Compliance Form" sheetId="8" state="hidden" r:id="rId6"/>
    <sheet name="DropDownMenus" sheetId="9" state="hidden" r:id="rId7"/>
  </sheets>
  <definedNames>
    <definedName name="_xlnm.Print_Area" localSheetId="5">'USF Travel Compliance Form'!$A$1:$L$44</definedName>
    <definedName name="Z_92FA010C_D3D8_4C4B_A4DC_DB43C3EA41A3_.wvu.PrintArea" localSheetId="0" hidden="1">'Instructions- Please Read'!$B$1:$M$43</definedName>
  </definedNames>
  <calcPr calcId="181029"/>
  <customWorkbookViews>
    <customWorkbookView name="Information Technology Service - Personal View" guid="{92FA010C-D3D8-4C4B-A4DC-DB43C3EA41A3}"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3" l="1"/>
  <c r="D12" i="12" l="1"/>
  <c r="L49" i="11" l="1"/>
  <c r="N49" i="11" s="1"/>
  <c r="L48" i="11"/>
  <c r="N48" i="11" s="1"/>
  <c r="L47" i="11"/>
  <c r="N47" i="11" s="1"/>
  <c r="J59" i="12"/>
  <c r="L57" i="11" l="1"/>
  <c r="L55" i="11" l="1"/>
  <c r="N41" i="11" l="1"/>
  <c r="L56" i="11" s="1"/>
  <c r="L58" i="11" s="1"/>
</calcChain>
</file>

<file path=xl/sharedStrings.xml><?xml version="1.0" encoding="utf-8"?>
<sst xmlns="http://schemas.openxmlformats.org/spreadsheetml/2006/main" count="297" uniqueCount="259">
  <si>
    <t>Destination Address:</t>
  </si>
  <si>
    <t>City:</t>
  </si>
  <si>
    <t>Legal First Name:</t>
  </si>
  <si>
    <t>Middle:</t>
  </si>
  <si>
    <t>Last:</t>
  </si>
  <si>
    <t>Mailing Address:</t>
  </si>
  <si>
    <t>US Citizen?</t>
  </si>
  <si>
    <t>USF Email:</t>
  </si>
  <si>
    <t>Other:</t>
  </si>
  <si>
    <t>Name of Conference:</t>
  </si>
  <si>
    <t>to</t>
  </si>
  <si>
    <t>Conference Website:</t>
  </si>
  <si>
    <t>No</t>
  </si>
  <si>
    <t>Yes</t>
  </si>
  <si>
    <t>Within Florida</t>
  </si>
  <si>
    <t>International</t>
  </si>
  <si>
    <t>Date</t>
  </si>
  <si>
    <t>Notes:</t>
  </si>
  <si>
    <t>Return Time:</t>
  </si>
  <si>
    <t>Parking</t>
  </si>
  <si>
    <t>Tolls</t>
  </si>
  <si>
    <t>SECTION 1: TRAVELER'S INFORMATION</t>
  </si>
  <si>
    <t>Date of Birth:</t>
  </si>
  <si>
    <t>Apt/Unit:</t>
  </si>
  <si>
    <t>Phone:</t>
  </si>
  <si>
    <t>Current/Previous USF Employee AND/OR traveled with USF before?</t>
  </si>
  <si>
    <t>SECTION 2: CONFERENCE INFORMATION</t>
  </si>
  <si>
    <t>State:</t>
  </si>
  <si>
    <t>ZIP:</t>
  </si>
  <si>
    <t>Return:</t>
  </si>
  <si>
    <t>Official Conference Dates:</t>
  </si>
  <si>
    <t>Reason for Attending:</t>
  </si>
  <si>
    <t>USF ID#  U</t>
  </si>
  <si>
    <t>Presenting Research</t>
  </si>
  <si>
    <t>Presenting Poster</t>
  </si>
  <si>
    <t>Presenting Paper</t>
  </si>
  <si>
    <t>Presenting Original Art</t>
  </si>
  <si>
    <t>Other (specify below)</t>
  </si>
  <si>
    <t>Return Date:</t>
  </si>
  <si>
    <t>Membership Dues</t>
  </si>
  <si>
    <t>SECTION 3: SHARED EXPENSES</t>
  </si>
  <si>
    <t>Not Funded by USF</t>
  </si>
  <si>
    <t>LODGING</t>
  </si>
  <si>
    <t>Traveler's Name:</t>
  </si>
  <si>
    <t>TOTAL TRIP EXPENSES:</t>
  </si>
  <si>
    <t>Within the US but outside of Florida (including Alaska, Hawaii, and Puerto Rico)</t>
  </si>
  <si>
    <t>SECTION 3: ACKNOWLEDGEMENT OF REIMBURSEMENT CAP</t>
  </si>
  <si>
    <t>SECTION 4: REVIEW THE FOLLOWING POLICIES AND PROCEDURES</t>
  </si>
  <si>
    <t>Departure:</t>
  </si>
  <si>
    <t>Departure Date:</t>
  </si>
  <si>
    <t>Departure Time:</t>
  </si>
  <si>
    <t>Registration</t>
  </si>
  <si>
    <t>Funded by USF</t>
  </si>
  <si>
    <t>BEFORE TRAVEL</t>
  </si>
  <si>
    <t>DURING TRAVEL</t>
  </si>
  <si>
    <t>AFTER TRAVEL</t>
  </si>
  <si>
    <t>Justified with savings of ancillary charges (i.e. baggage fees)</t>
  </si>
  <si>
    <t>Declined due to traveling with others</t>
  </si>
  <si>
    <t>Travel time exceeds availability</t>
  </si>
  <si>
    <t>Medical reasons (requires documented ADA preapproval by HR)</t>
  </si>
  <si>
    <t>Conference Hotel (no further approval required)</t>
  </si>
  <si>
    <t>No hotel within policy threshold in area (Department Head signed approval required)</t>
  </si>
  <si>
    <t>Hotel required due to traveling with others (Department Head signed approval required)</t>
  </si>
  <si>
    <t>Other Reason (further explanation and Department Head signed approval required)</t>
  </si>
  <si>
    <t>Larger vehicle required for multiple travelers</t>
  </si>
  <si>
    <t>Larger vehicle required to transport equipment</t>
  </si>
  <si>
    <t>Specialized vehicle required due to severe terrain</t>
  </si>
  <si>
    <t>Dates of Conference:</t>
  </si>
  <si>
    <t>**You MUST complete this section if you shared lodging expenses**</t>
  </si>
  <si>
    <t>Traveler Name:</t>
  </si>
  <si>
    <t>Select from dropdown</t>
  </si>
  <si>
    <t>USF Travel Compliance Form</t>
  </si>
  <si>
    <t>USF travelers and guests are obligated to comply with Florida state statute 112.061 which calls for use of the most efficient and economical means of travel. In support of this, please complete the following and include with your Expense Reports receipts if any of the following exceptions apply.</t>
  </si>
  <si>
    <t>Explanation (other reason):</t>
  </si>
  <si>
    <t>Additional comments:</t>
  </si>
  <si>
    <r>
      <rPr>
        <sz val="11"/>
        <rFont val="Calibri"/>
        <family val="2"/>
        <scheme val="minor"/>
      </rPr>
      <t xml:space="preserve">If the cost of airfare selected is higher than the thresholds listed above, </t>
    </r>
    <r>
      <rPr>
        <b/>
        <sz val="11"/>
        <rFont val="Calibri"/>
        <family val="2"/>
        <scheme val="minor"/>
      </rPr>
      <t xml:space="preserve">please provide the required comparable flight cost data </t>
    </r>
    <r>
      <rPr>
        <u/>
        <sz val="11"/>
        <rFont val="Calibri"/>
        <family val="2"/>
        <scheme val="minor"/>
      </rPr>
      <t>and</t>
    </r>
    <r>
      <rPr>
        <sz val="11"/>
        <rFont val="Calibri"/>
        <family val="2"/>
        <scheme val="minor"/>
      </rPr>
      <t xml:space="preserve"> provide a justification by selecting from the dropdown options below:</t>
    </r>
  </si>
  <si>
    <r>
      <rPr>
        <sz val="11"/>
        <rFont val="Calibri"/>
        <family val="2"/>
      </rPr>
      <t xml:space="preserve">Hotel rate cannot exceed $200 rate for domestic lodging and cannot exceed the Department of State rate for foreign lodging. Click </t>
    </r>
    <r>
      <rPr>
        <u/>
        <sz val="11"/>
        <color rgb="FF0563C1"/>
        <rFont val="Calibri"/>
        <family val="2"/>
      </rPr>
      <t>here</t>
    </r>
    <r>
      <rPr>
        <sz val="11"/>
        <color rgb="FF0563C1"/>
        <rFont val="Calibri"/>
        <family val="2"/>
      </rPr>
      <t xml:space="preserve"> </t>
    </r>
    <r>
      <rPr>
        <sz val="11"/>
        <rFont val="Calibri"/>
        <family val="2"/>
      </rPr>
      <t>for Department of State rates)</t>
    </r>
  </si>
  <si>
    <t>Questions</t>
  </si>
  <si>
    <t>2.  If you did not rent with Enterprise/ National, for a rental within the United States please provide justification for renting outside the state contract by selecting from the dropdown options below:</t>
  </si>
  <si>
    <t>1.  If you did not rent a compact car, please provide justification for renting a larger car by selecting from the dropdown options below:</t>
  </si>
  <si>
    <t>USF Travelers are required to book a compact car and in the United States to use the state contract vendor Enterprise / National for USF business travel</t>
  </si>
  <si>
    <t>If the daily room rate exceeds $200 for domestic lodging and/or DOS rate for foreign lodging please provide justification for exceeding the rate by selecting from the dropdown options below:</t>
  </si>
  <si>
    <r>
      <rPr>
        <sz val="11"/>
        <rFont val="Calibri"/>
        <family val="2"/>
        <scheme val="minor"/>
      </rPr>
      <t xml:space="preserve">Provide comparable flight cost data (screen shots of comparable flights with other carriers that match the travelers itinerary)  </t>
    </r>
    <r>
      <rPr>
        <b/>
        <sz val="11"/>
        <rFont val="Calibri"/>
        <family val="2"/>
        <scheme val="minor"/>
      </rPr>
      <t>if total airfare exceeds</t>
    </r>
    <r>
      <rPr>
        <sz val="11"/>
        <rFont val="Calibri"/>
        <family val="2"/>
        <scheme val="minor"/>
      </rPr>
      <t xml:space="preserve">:
</t>
    </r>
    <r>
      <rPr>
        <b/>
        <sz val="11"/>
        <rFont val="Calibri"/>
        <family val="2"/>
        <scheme val="minor"/>
      </rPr>
      <t xml:space="preserve">$500 for North America </t>
    </r>
    <r>
      <rPr>
        <sz val="11"/>
        <rFont val="Calibri"/>
        <family val="2"/>
        <scheme val="minor"/>
      </rPr>
      <t xml:space="preserve">(Includes Puerto Rico and US Virgin Islands)
</t>
    </r>
    <r>
      <rPr>
        <b/>
        <sz val="11"/>
        <rFont val="Calibri"/>
        <family val="2"/>
        <scheme val="minor"/>
      </rPr>
      <t xml:space="preserve">$1250 for International flights </t>
    </r>
    <r>
      <rPr>
        <sz val="11"/>
        <rFont val="Calibri"/>
        <family val="2"/>
        <scheme val="minor"/>
      </rPr>
      <t>(Excludes Canada, Mexico, Puerto Rico and US Virgin Islands)</t>
    </r>
  </si>
  <si>
    <r>
      <rPr>
        <b/>
        <sz val="14"/>
        <color rgb="FFFFFFFF"/>
        <rFont val="Calibri"/>
        <family val="2"/>
      </rPr>
      <t>Hotel</t>
    </r>
  </si>
  <si>
    <r>
      <rPr>
        <b/>
        <sz val="14"/>
        <color rgb="FFFFFFFF"/>
        <rFont val="Calibri"/>
        <family val="2"/>
      </rPr>
      <t>Airfare</t>
    </r>
  </si>
  <si>
    <r>
      <rPr>
        <b/>
        <sz val="14"/>
        <color rgb="FFFFFFFF"/>
        <rFont val="Calibri"/>
        <family val="2"/>
      </rPr>
      <t>Car</t>
    </r>
  </si>
  <si>
    <t>USF Travel Department, December 2016</t>
  </si>
  <si>
    <r>
      <rPr>
        <b/>
        <sz val="10.5"/>
        <color rgb="FF385623"/>
        <rFont val="Calibri"/>
        <family val="2"/>
      </rPr>
      <t>Expense Report Number:</t>
    </r>
  </si>
  <si>
    <t>Airfare</t>
  </si>
  <si>
    <t>Hotel</t>
  </si>
  <si>
    <t>Compact Car</t>
  </si>
  <si>
    <t>Enterprise/National</t>
  </si>
  <si>
    <t>Justified with savings of ancillary charges (i.e., baggage fees)</t>
  </si>
  <si>
    <t>Selected due to traveling with others</t>
  </si>
  <si>
    <t>Conference Hotel</t>
  </si>
  <si>
    <t>No hotel within policy threshold in area</t>
  </si>
  <si>
    <t>Hotel selected due to traveling with others</t>
  </si>
  <si>
    <t>Other Reason (further explanation required)</t>
  </si>
  <si>
    <t>Medical reasons (requires documented ADA preapproval by HR</t>
  </si>
  <si>
    <t>No preferred vendor location in city</t>
  </si>
  <si>
    <t>Required car size sold out</t>
  </si>
  <si>
    <t>Preferred vendor sold out</t>
  </si>
  <si>
    <t>Other reason (explanation required)</t>
  </si>
  <si>
    <t>Amt. Paid</t>
  </si>
  <si>
    <t>Maximum Reimbursement Per Fiscal Year</t>
  </si>
  <si>
    <t>Meals</t>
  </si>
  <si>
    <t>* 0.445</t>
  </si>
  <si>
    <t>Incidentals / Other:</t>
  </si>
  <si>
    <t>Ground Transportation</t>
  </si>
  <si>
    <t>Gasoline</t>
  </si>
  <si>
    <t>Vehicle Rental</t>
  </si>
  <si>
    <t>Lodging</t>
  </si>
  <si>
    <t>Amount Paid ($)</t>
  </si>
  <si>
    <t>TRAVEL EXPENSES</t>
  </si>
  <si>
    <t>**IF YOU ARE NOT CLAIMING REIMBURSEMENT FOR AIRFARE, LODGING, OR REGISTRATION, PLEASE PROVIDE A JUSTIFICATION IN SECTION 4**</t>
  </si>
  <si>
    <t>By signing this form:</t>
  </si>
  <si>
    <t>SECTION 4: ADDITIONAL COMMENTS</t>
  </si>
  <si>
    <t>ADDITIONAL RECEIPT REQUIREMENTS</t>
  </si>
  <si>
    <t>ESTIMATED MEALS ALLOWANCE</t>
  </si>
  <si>
    <t>Meals (schedule/agenda at-a-glance is required): Receipts are not required for meals</t>
  </si>
  <si>
    <t>*Automatically Calculated*</t>
  </si>
  <si>
    <t>MEAL REQUIREMENTS</t>
  </si>
  <si>
    <t>Breakfast $6 (travel before 6am and beyond 8am)</t>
  </si>
  <si>
    <t xml:space="preserve">Lunch $11  (travel before 12pm and beyond 2pm) </t>
  </si>
  <si>
    <t>Dinner $19 (travel before 6pm and beyond 8pm)</t>
  </si>
  <si>
    <t>Travelers can only receive meals for up to one day before and one day after the conference</t>
  </si>
  <si>
    <t>Travel must include an overnight stay in order for traveler to claim meals</t>
  </si>
  <si>
    <t>Meals on the first and last days of travel are based on your travel times</t>
  </si>
  <si>
    <t>Travelers MUST provide a schedule/agenda at-a-glance in order to receive meals</t>
  </si>
  <si>
    <t>Amount</t>
  </si>
  <si>
    <t>Total</t>
  </si>
  <si>
    <t>Breakfast</t>
  </si>
  <si>
    <t>Lunch</t>
  </si>
  <si>
    <t>Dinner</t>
  </si>
  <si>
    <t>TRAVEL:</t>
  </si>
  <si>
    <t>MILEAGE:</t>
  </si>
  <si>
    <t>ESTIMATED MEALS:</t>
  </si>
  <si>
    <t>Mileage:</t>
  </si>
  <si>
    <t>Insert roundtrip mileage in highlighted field</t>
  </si>
  <si>
    <t>Must show name of traveler, amount paid and last 4-digits of credit card #</t>
  </si>
  <si>
    <t>EID:</t>
  </si>
  <si>
    <t>If you are traveling:</t>
  </si>
  <si>
    <t>FORM STATUS:</t>
  </si>
  <si>
    <t>Your Application will be automatically denied if you do not attach at least one of the following:
(1)  A preliminary program showing your presentation schedule, or
(2)  Your acceptance letter - This document must name you specifically as a presenter and must appear on an official conference program, professional/academic letterhead, or other official media such as e-mail, website, etc.</t>
  </si>
  <si>
    <t>Form Status must state "complete" before submitting application</t>
  </si>
  <si>
    <t>Receipt must show departure/return dates and times</t>
  </si>
  <si>
    <t>Must provide pick up/ drop off location (ex. airport,hotel,conf. location)</t>
  </si>
  <si>
    <t>The amounts of the Conference Presentation Grant Program (CPGP) awards are based on the following:</t>
  </si>
  <si>
    <t>USF Funded?</t>
  </si>
  <si>
    <t>Last 4 Digits of Credit Card # if not provide on receipt</t>
  </si>
  <si>
    <r>
      <t xml:space="preserve">**All receipts must be submitted within </t>
    </r>
    <r>
      <rPr>
        <b/>
        <u/>
        <sz val="12"/>
        <color rgb="FFFF0000"/>
        <rFont val="Calibri"/>
        <family val="2"/>
        <scheme val="minor"/>
      </rPr>
      <t>3 business days</t>
    </r>
    <r>
      <rPr>
        <b/>
        <sz val="12"/>
        <color rgb="FFFF0000"/>
        <rFont val="Calibri"/>
        <family val="2"/>
        <scheme val="minor"/>
      </rPr>
      <t xml:space="preserve"> of your return**</t>
    </r>
  </si>
  <si>
    <t>Were any travel expenses paid by another USF DEPT/Entity:</t>
  </si>
  <si>
    <r>
      <rPr>
        <b/>
        <u/>
        <sz val="10.5"/>
        <rFont val="Calibri"/>
        <family val="2"/>
        <scheme val="minor"/>
      </rPr>
      <t>PINK</t>
    </r>
    <r>
      <rPr>
        <sz val="10.5"/>
        <rFont val="Calibri"/>
        <family val="2"/>
        <scheme val="minor"/>
      </rPr>
      <t xml:space="preserve"> cells are </t>
    </r>
    <r>
      <rPr>
        <b/>
        <u/>
        <sz val="10.5"/>
        <rFont val="Calibri"/>
        <family val="2"/>
        <scheme val="minor"/>
      </rPr>
      <t>MANDATORY</t>
    </r>
    <r>
      <rPr>
        <sz val="10.5"/>
        <rFont val="Calibri"/>
        <family val="2"/>
        <scheme val="minor"/>
      </rPr>
      <t xml:space="preserve">. Color will change to </t>
    </r>
    <r>
      <rPr>
        <b/>
        <u/>
        <sz val="10.5"/>
        <rFont val="Calibri"/>
        <family val="2"/>
        <scheme val="minor"/>
      </rPr>
      <t>YELLOW</t>
    </r>
    <r>
      <rPr>
        <sz val="10.5"/>
        <rFont val="Calibri"/>
        <family val="2"/>
        <scheme val="minor"/>
      </rPr>
      <t xml:space="preserve"> once completed.</t>
    </r>
  </si>
  <si>
    <t>How to Create an Airfare Price Comparison</t>
  </si>
  <si>
    <r>
      <t xml:space="preserve">•     Are you flying outside the </t>
    </r>
    <r>
      <rPr>
        <b/>
        <sz val="11"/>
        <color theme="1"/>
        <rFont val="Calibri"/>
        <family val="2"/>
        <scheme val="minor"/>
      </rPr>
      <t>allowable</t>
    </r>
    <r>
      <rPr>
        <sz val="11"/>
        <color theme="1"/>
        <rFont val="Calibri"/>
        <family val="2"/>
        <scheme val="minor"/>
      </rPr>
      <t xml:space="preserve"> dates (</t>
    </r>
    <r>
      <rPr>
        <i/>
        <sz val="11"/>
        <color theme="1"/>
        <rFont val="Calibri"/>
        <family val="2"/>
        <scheme val="minor"/>
      </rPr>
      <t>allowable dates are leaving 1 day before the conference and retuning 1 day after the conference</t>
    </r>
    <r>
      <rPr>
        <sz val="11"/>
        <color theme="1"/>
        <rFont val="Calibri"/>
        <family val="2"/>
        <scheme val="minor"/>
      </rPr>
      <t>)?</t>
    </r>
  </si>
  <si>
    <t>If you answered YES to any of the above questions, then you must submit a flight comparison</t>
  </si>
  <si>
    <r>
      <t xml:space="preserve">•     This price comparison </t>
    </r>
    <r>
      <rPr>
        <b/>
        <u/>
        <sz val="11"/>
        <color theme="1"/>
        <rFont val="Calibri"/>
        <family val="2"/>
        <scheme val="minor"/>
      </rPr>
      <t>MUST</t>
    </r>
    <r>
      <rPr>
        <sz val="11"/>
        <color theme="1"/>
        <rFont val="Calibri"/>
        <family val="2"/>
        <scheme val="minor"/>
      </rPr>
      <t xml:space="preserve"> be done </t>
    </r>
    <r>
      <rPr>
        <b/>
        <u/>
        <sz val="11"/>
        <color theme="1"/>
        <rFont val="Calibri"/>
        <family val="2"/>
        <scheme val="minor"/>
      </rPr>
      <t xml:space="preserve">Prior </t>
    </r>
    <r>
      <rPr>
        <sz val="11"/>
        <color theme="1"/>
        <rFont val="Calibri"/>
        <family val="2"/>
        <scheme val="minor"/>
      </rPr>
      <t>to your departure to reflect a true price comparison. Please save the price comparison and submit it with your receipts.</t>
    </r>
  </si>
  <si>
    <t>•     The University will reimburse the traveler for the most economical alternative, whether it is the flight purchased or the airfare flight comparison.</t>
  </si>
  <si>
    <t>•     Distance learning students should enter the closest airport where they are located</t>
  </si>
  <si>
    <t xml:space="preserve">•     After entering the appropriate information in the required fields, click the green search tab </t>
  </si>
  <si>
    <t xml:space="preserve"> the result of your search will look very similar to the image below. Print or</t>
  </si>
  <si>
    <t>*Updated 06-24-2019 for FY2020</t>
  </si>
  <si>
    <t>IMPORTANT INSTRUCTIONS AND POLICIES</t>
  </si>
  <si>
    <t xml:space="preserve">AIRFARE PRICE COMPARISON INSTRUCTIONS FOR CONFERENCE PRESENTATION GRANT PROGRAM (CPGP) </t>
  </si>
  <si>
    <t>When is the Airfare Price Comparison Required?</t>
  </si>
  <si>
    <t>•     Does your airfare exceed $1,250.00 for International Flights outside of North America?</t>
  </si>
  <si>
    <t>•     Are you driving your personal car out-of-the State of Florida?</t>
  </si>
  <si>
    <t xml:space="preserve">Here are the steps to complete a flight comparison:   </t>
  </si>
  <si>
    <r>
      <t xml:space="preserve">Must have zero balance receipt unless booked with 3rd party vendor; e.x priceline, </t>
    </r>
    <r>
      <rPr>
        <b/>
        <sz val="9.5"/>
        <color rgb="FFFF0000"/>
        <rFont val="Calibri"/>
        <family val="2"/>
        <scheme val="minor"/>
      </rPr>
      <t>or document where student stayed free of charge</t>
    </r>
  </si>
  <si>
    <r>
      <t xml:space="preserve">Must show cost of vehicle only with no options, insurance, etc.
</t>
    </r>
    <r>
      <rPr>
        <b/>
        <sz val="9.5"/>
        <color rgb="FFFF0000"/>
        <rFont val="Calibri"/>
        <family val="2"/>
        <scheme val="minor"/>
      </rPr>
      <t>*Vehicle Rentals and Gas cannot be a shared expense*</t>
    </r>
  </si>
  <si>
    <t>Until</t>
  </si>
  <si>
    <r>
      <t xml:space="preserve">**Only expenses incurred up to </t>
    </r>
    <r>
      <rPr>
        <b/>
        <u/>
        <sz val="10"/>
        <color rgb="FFFF0000"/>
        <rFont val="Calibri"/>
        <family val="2"/>
        <scheme val="minor"/>
      </rPr>
      <t xml:space="preserve">1 day before </t>
    </r>
    <r>
      <rPr>
        <b/>
        <sz val="10"/>
        <color rgb="FFFF0000"/>
        <rFont val="Calibri"/>
        <family val="2"/>
        <scheme val="minor"/>
      </rPr>
      <t xml:space="preserve">and up to </t>
    </r>
    <r>
      <rPr>
        <b/>
        <u/>
        <sz val="10"/>
        <color rgb="FFFF0000"/>
        <rFont val="Calibri"/>
        <family val="2"/>
        <scheme val="minor"/>
      </rPr>
      <t xml:space="preserve">1 day after </t>
    </r>
    <r>
      <rPr>
        <b/>
        <sz val="10"/>
        <color rgb="FFFF0000"/>
        <rFont val="Calibri"/>
        <family val="2"/>
        <scheme val="minor"/>
      </rPr>
      <t>the conference can be reimbursed for Domestic and International Travel **</t>
    </r>
  </si>
  <si>
    <t>**CAREFULLY READ THIS PAGE IN ITS ENTIRETY BEFORE FILLING OUT THE APPLICATION**</t>
  </si>
  <si>
    <t xml:space="preserve">Must show name of traveler, amount paid, last 4-digits of credit card  number, and name of the event </t>
  </si>
  <si>
    <r>
      <t xml:space="preserve">**You </t>
    </r>
    <r>
      <rPr>
        <b/>
        <u/>
        <sz val="10"/>
        <color rgb="FFFF0000"/>
        <rFont val="Calibri"/>
        <family val="2"/>
        <scheme val="minor"/>
      </rPr>
      <t>must</t>
    </r>
    <r>
      <rPr>
        <b/>
        <sz val="10"/>
        <color rgb="FFFF0000"/>
        <rFont val="Calibri"/>
        <family val="2"/>
        <scheme val="minor"/>
      </rPr>
      <t xml:space="preserve"> submit an Airfare Price Comparison if you are traveling outside the allowable dates </t>
    </r>
    <r>
      <rPr>
        <b/>
        <u/>
        <sz val="10"/>
        <color rgb="FFFF0000"/>
        <rFont val="Calibri"/>
        <family val="2"/>
        <scheme val="minor"/>
      </rPr>
      <t xml:space="preserve">or </t>
    </r>
    <r>
      <rPr>
        <b/>
        <sz val="10"/>
        <color rgb="FFFF0000"/>
        <rFont val="Calibri"/>
        <family val="2"/>
        <scheme val="minor"/>
      </rPr>
      <t>driving a personal car out-of-the State of Florida**</t>
    </r>
  </si>
  <si>
    <t>Award Amounts</t>
  </si>
  <si>
    <r>
      <t>Per Title VIII SG Finance Code, students and/or student organizations that have or will receive full or partial funding for their travel expenses from any USF Department/ Entity shall</t>
    </r>
    <r>
      <rPr>
        <sz val="10"/>
        <color rgb="FFFF0000"/>
        <rFont val="Calibri"/>
        <family val="2"/>
        <scheme val="minor"/>
      </rPr>
      <t xml:space="preserve"> </t>
    </r>
    <r>
      <rPr>
        <b/>
        <u/>
        <sz val="10"/>
        <color rgb="FFFF0000"/>
        <rFont val="Calibri"/>
        <family val="2"/>
        <scheme val="minor"/>
      </rPr>
      <t>not</t>
    </r>
    <r>
      <rPr>
        <b/>
        <u/>
        <sz val="10"/>
        <color theme="1"/>
        <rFont val="Calibri"/>
        <family val="2"/>
        <scheme val="minor"/>
      </rPr>
      <t xml:space="preserve"> </t>
    </r>
    <r>
      <rPr>
        <b/>
        <sz val="10"/>
        <color theme="1"/>
        <rFont val="Calibri"/>
        <family val="2"/>
        <scheme val="minor"/>
      </rPr>
      <t xml:space="preserve">be eligible for the CPGP Grant </t>
    </r>
  </si>
  <si>
    <t>USF employees receiving tuition and fee waivers and other students who do not pay A&amp;S Fees are not eligble for the CPGP Grant</t>
  </si>
  <si>
    <t>Conference Presentation Grant Program Instructions</t>
  </si>
  <si>
    <t>**The tabs below have been labeled accordingly.  Handwritten applications will NOT be accepted**</t>
  </si>
  <si>
    <t>**This form MUST be typed and filled out in its ENTIRETY to be accepted**</t>
  </si>
  <si>
    <t>Teaching Assistants and Graduate Assistants are eligible for this Grant as long as said students have paid A&amp;S fees in the semester of the requested travel</t>
  </si>
  <si>
    <r>
      <t>**Post Travel Summary Form, receipts, and other required documents are due within 3</t>
    </r>
    <r>
      <rPr>
        <b/>
        <u/>
        <sz val="10.5"/>
        <color rgb="FFFF0000"/>
        <rFont val="Calibri"/>
        <family val="2"/>
        <scheme val="minor"/>
      </rPr>
      <t xml:space="preserve"> business days</t>
    </r>
    <r>
      <rPr>
        <b/>
        <sz val="10.5"/>
        <color rgb="FFFF0000"/>
        <rFont val="Calibri"/>
        <family val="2"/>
        <scheme val="minor"/>
      </rPr>
      <t>**</t>
    </r>
  </si>
  <si>
    <t xml:space="preserve">Do NOT send in your receipts via regular post office mail as they will not be received within the 3 business days deadline. </t>
  </si>
  <si>
    <t>Additionally, all charges must be in your name.  Please return this form with all receipts, the conference program cover, and the page listing your name and presentation within</t>
  </si>
  <si>
    <t xml:space="preserve"> First Name:</t>
  </si>
  <si>
    <t>Last Name:</t>
  </si>
  <si>
    <t xml:space="preserve"> This section applies only to travelers who used rental vehicles</t>
  </si>
  <si>
    <t>MILEAGE (ONLY FOR HAVING DRIVEN YOUR PERSONAL VEHICLE)</t>
  </si>
  <si>
    <t>Meals are based on a daily State of Florida rate of up to $36</t>
  </si>
  <si>
    <t>*Final meal allowances will be calculated by our office and based on USF Travel Policies*</t>
  </si>
  <si>
    <t>•     Are you booking two one-way plane tickets instead of a round trip ticket?</t>
  </si>
  <si>
    <t>2021-2022</t>
  </si>
  <si>
    <r>
      <t xml:space="preserve">**All forms </t>
    </r>
    <r>
      <rPr>
        <b/>
        <u/>
        <sz val="12"/>
        <rFont val="Calibri"/>
        <family val="2"/>
        <scheme val="minor"/>
      </rPr>
      <t>MUST</t>
    </r>
    <r>
      <rPr>
        <b/>
        <sz val="12"/>
        <rFont val="Calibri"/>
        <family val="2"/>
        <scheme val="minor"/>
      </rPr>
      <t xml:space="preserve"> be </t>
    </r>
    <r>
      <rPr>
        <b/>
        <u/>
        <sz val="12"/>
        <rFont val="Calibri"/>
        <family val="2"/>
        <scheme val="minor"/>
      </rPr>
      <t>TYPED</t>
    </r>
    <r>
      <rPr>
        <b/>
        <sz val="12"/>
        <rFont val="Calibri"/>
        <family val="2"/>
        <scheme val="minor"/>
      </rPr>
      <t xml:space="preserve"> and completed ENTIRELY to be accepted by our office** </t>
    </r>
  </si>
  <si>
    <r>
      <t>**</t>
    </r>
    <r>
      <rPr>
        <b/>
        <u/>
        <sz val="12"/>
        <color rgb="FFFF0000"/>
        <rFont val="Calibri"/>
        <family val="2"/>
        <scheme val="minor"/>
      </rPr>
      <t>SCREENSHOTS OF RECEIPTS ARE NOT ACCEPTEDTABLE</t>
    </r>
    <r>
      <rPr>
        <b/>
        <sz val="12"/>
        <color rgb="FFFF0000"/>
        <rFont val="Calibri"/>
        <family val="2"/>
        <scheme val="minor"/>
      </rPr>
      <t>** A screenshot is an image taken on a computer/phone screen.  Please scan via PDF or print the entire receipt or forward the emailed receipt to our office when submitting travel expense receipts**</t>
    </r>
  </si>
  <si>
    <r>
      <t xml:space="preserve">**It may take approximately </t>
    </r>
    <r>
      <rPr>
        <b/>
        <u/>
        <sz val="12"/>
        <color rgb="FFFF0000"/>
        <rFont val="Calibri"/>
        <family val="2"/>
        <scheme val="minor"/>
      </rPr>
      <t>1 to 2 weeks</t>
    </r>
    <r>
      <rPr>
        <b/>
        <sz val="12"/>
        <color rgb="FFFF0000"/>
        <rFont val="Calibri"/>
        <family val="2"/>
        <scheme val="minor"/>
      </rPr>
      <t xml:space="preserve"> for the application to be fully processed** </t>
    </r>
  </si>
  <si>
    <r>
      <rPr>
        <b/>
        <sz val="12"/>
        <color theme="1"/>
        <rFont val="Calibri"/>
        <family val="2"/>
        <scheme val="minor"/>
      </rPr>
      <t>2. Provide</t>
    </r>
    <r>
      <rPr>
        <sz val="12"/>
        <color theme="1"/>
        <rFont val="Calibri"/>
        <family val="2"/>
        <scheme val="minor"/>
      </rPr>
      <t xml:space="preserve"> your official presentation acceptance email or letter from the conference at which you will be presenting.  The email or letter must specifically list </t>
    </r>
    <r>
      <rPr>
        <u/>
        <sz val="12"/>
        <color theme="1"/>
        <rFont val="Calibri"/>
        <family val="2"/>
        <scheme val="minor"/>
      </rPr>
      <t>YOUR</t>
    </r>
    <r>
      <rPr>
        <sz val="12"/>
        <color theme="1"/>
        <rFont val="Calibri"/>
        <family val="2"/>
        <scheme val="minor"/>
      </rPr>
      <t xml:space="preserve"> name as a </t>
    </r>
    <r>
      <rPr>
        <b/>
        <sz val="12"/>
        <color theme="1"/>
        <rFont val="Calibri"/>
        <family val="2"/>
        <scheme val="minor"/>
      </rPr>
      <t>PRESENTER</t>
    </r>
    <r>
      <rPr>
        <sz val="12"/>
        <color theme="1"/>
        <rFont val="Calibri"/>
        <family val="2"/>
        <scheme val="minor"/>
      </rPr>
      <t>.  If only the lead author or your advisor is listed, you MUST contact the conference and ask for a confirmation letter that states you will in fact be presenting at the conference.  If the conference has a preliminary program available, you may submit your name from the preliminary program as well</t>
    </r>
  </si>
  <si>
    <r>
      <rPr>
        <b/>
        <sz val="12"/>
        <rFont val="Calibri"/>
        <family val="2"/>
        <scheme val="minor"/>
      </rPr>
      <t>3.</t>
    </r>
    <r>
      <rPr>
        <sz val="12"/>
        <rFont val="Calibri"/>
        <family val="2"/>
        <scheme val="minor"/>
      </rPr>
      <t xml:space="preserve"> </t>
    </r>
    <r>
      <rPr>
        <b/>
        <sz val="12"/>
        <rFont val="Calibri"/>
        <family val="2"/>
        <scheme val="minor"/>
      </rPr>
      <t>SAVE</t>
    </r>
    <r>
      <rPr>
        <sz val="12"/>
        <rFont val="Calibri"/>
        <family val="2"/>
        <scheme val="minor"/>
      </rPr>
      <t xml:space="preserve"> and DocuSIGN the completed CPGP application</t>
    </r>
  </si>
  <si>
    <r>
      <t xml:space="preserve">1. Collect and save </t>
    </r>
    <r>
      <rPr>
        <u/>
        <sz val="12"/>
        <color theme="1"/>
        <rFont val="Calibri"/>
        <family val="2"/>
        <scheme val="minor"/>
      </rPr>
      <t xml:space="preserve">all </t>
    </r>
    <r>
      <rPr>
        <sz val="12"/>
        <color theme="1"/>
        <rFont val="Calibri"/>
        <family val="2"/>
        <scheme val="minor"/>
      </rPr>
      <t xml:space="preserve">receipts for your travel expenses. Our office has the right to request every receipt from your trip should it be necessary to fully process the expense report; even if the total of the receipts provided exceeds your allotted reimbursement </t>
    </r>
  </si>
  <si>
    <r>
      <t xml:space="preserve">2. All receipts </t>
    </r>
    <r>
      <rPr>
        <b/>
        <sz val="12"/>
        <color theme="1"/>
        <rFont val="Calibri"/>
        <family val="2"/>
        <scheme val="minor"/>
      </rPr>
      <t>MUST</t>
    </r>
    <r>
      <rPr>
        <sz val="12"/>
        <color theme="1"/>
        <rFont val="Calibri"/>
        <family val="2"/>
        <scheme val="minor"/>
      </rPr>
      <t xml:space="preserve"> be in </t>
    </r>
    <r>
      <rPr>
        <b/>
        <sz val="12"/>
        <color theme="1"/>
        <rFont val="Calibri"/>
        <family val="2"/>
        <scheme val="minor"/>
      </rPr>
      <t>YOUR</t>
    </r>
    <r>
      <rPr>
        <sz val="12"/>
        <color theme="1"/>
        <rFont val="Calibri"/>
        <family val="2"/>
        <scheme val="minor"/>
      </rPr>
      <t xml:space="preserve"> name and show the </t>
    </r>
    <r>
      <rPr>
        <b/>
        <sz val="12"/>
        <color theme="1"/>
        <rFont val="Calibri"/>
        <family val="2"/>
        <scheme val="minor"/>
      </rPr>
      <t xml:space="preserve">last four digits of the credit card </t>
    </r>
    <r>
      <rPr>
        <sz val="12"/>
        <color theme="1"/>
        <rFont val="Calibri"/>
        <family val="2"/>
        <scheme val="minor"/>
      </rPr>
      <t>charged</t>
    </r>
  </si>
  <si>
    <t>3. Ensure all receipts reflect payment in full and/or a zero balance due</t>
  </si>
  <si>
    <t>4. Save the program as you will be required to submit the cover and the page listing your presentation with your receipts.  If the conference does not have a hard copy of the program, you must locate the online program and provide the link with your receipts</t>
  </si>
  <si>
    <t xml:space="preserve"> We wish you well, be safe, and Go Bulls!</t>
  </si>
  <si>
    <t>CPGP GRANT GUIDELINES</t>
  </si>
  <si>
    <t>By submitting your application, you agree to the following USF, Student Government, and Student Business Services (SBS) Policies:</t>
  </si>
  <si>
    <r>
      <rPr>
        <b/>
        <sz val="12"/>
        <color theme="1"/>
        <rFont val="Calibri"/>
        <family val="2"/>
        <scheme val="minor"/>
      </rPr>
      <t>4.</t>
    </r>
    <r>
      <rPr>
        <sz val="12"/>
        <color theme="1"/>
        <rFont val="Calibri"/>
        <family val="2"/>
        <scheme val="minor"/>
      </rPr>
      <t xml:space="preserve"> After our office has fully processed your expenses, you will be emailed a Travel Expense Report (TER) to review for accuracy and to DocuSign</t>
    </r>
  </si>
  <si>
    <r>
      <rPr>
        <b/>
        <sz val="12"/>
        <color theme="1"/>
        <rFont val="Calibri"/>
        <family val="2"/>
        <scheme val="minor"/>
      </rPr>
      <t>3.</t>
    </r>
    <r>
      <rPr>
        <sz val="12"/>
        <color theme="1"/>
        <rFont val="Calibri"/>
        <family val="2"/>
        <scheme val="minor"/>
      </rPr>
      <t xml:space="preserve"> Once all the required documents have been received, our office will review your receipts, and we will contact you via email should we have questions or need additional documentation</t>
    </r>
  </si>
  <si>
    <r>
      <rPr>
        <b/>
        <sz val="12"/>
        <color theme="1"/>
        <rFont val="Calibri"/>
        <family val="2"/>
        <scheme val="minor"/>
      </rPr>
      <t>1.</t>
    </r>
    <r>
      <rPr>
        <sz val="12"/>
        <color theme="1"/>
        <rFont val="Calibri"/>
        <family val="2"/>
        <scheme val="minor"/>
      </rPr>
      <t xml:space="preserve"> Complete the Post Travel Summary Form (last tab of this Excel workbook).  If you shared expenses, complete Section 3: Shared Expenses.  If you are requesting meal allowances based on the daily state rate of up to $36, you </t>
    </r>
    <r>
      <rPr>
        <b/>
        <sz val="12"/>
        <color theme="1"/>
        <rFont val="Calibri"/>
        <family val="2"/>
        <scheme val="minor"/>
      </rPr>
      <t>MUST</t>
    </r>
    <r>
      <rPr>
        <sz val="12"/>
        <color theme="1"/>
        <rFont val="Calibri"/>
        <family val="2"/>
        <scheme val="minor"/>
      </rPr>
      <t xml:space="preserve"> submit a schedule or agenda at-a-glance from the conference</t>
    </r>
  </si>
  <si>
    <r>
      <rPr>
        <b/>
        <sz val="12"/>
        <color theme="1"/>
        <rFont val="Calibri"/>
        <family val="2"/>
        <scheme val="minor"/>
      </rPr>
      <t xml:space="preserve">7. </t>
    </r>
    <r>
      <rPr>
        <u/>
        <sz val="12"/>
        <color theme="1"/>
        <rFont val="Calibri"/>
        <family val="2"/>
        <scheme val="minor"/>
      </rPr>
      <t>It may take approximately 2 to 6 weeks to receive your reimbursement</t>
    </r>
    <r>
      <rPr>
        <sz val="12"/>
        <color theme="1"/>
        <rFont val="Calibri"/>
        <family val="2"/>
        <scheme val="minor"/>
      </rPr>
      <t xml:space="preserve">.  Please be advised that the reinbursemen will not come from our office and cannot be picked up. If you have direct deposit set up through employment at USF, your reimbursement will be sent via direct deposit. Otherwise, a check will be sent to the address listed on your application </t>
    </r>
  </si>
  <si>
    <t>•     Does your airfare exceed $500.00 for North America (including Canada, Mexico, Puerto Rico and U.S. Virgin Islands)?</t>
  </si>
  <si>
    <t>•     Ensure to click on the flight and roundtrip options only</t>
  </si>
  <si>
    <t>•     Go to Travelocity.com  or another Travel Site</t>
  </si>
  <si>
    <t>•     If this is an international flight (i.e. leaving the United States of America) then the departure date should be set as 1 day before the date of the conference and the returning</t>
  </si>
  <si>
    <t xml:space="preserve">       flight should be set to 1 day after the end date of the conference</t>
  </si>
  <si>
    <t xml:space="preserve">       submit a PDF of the entire first page of the results showing clearly the details relevant to the flight including the departure and arrival airports as well as the flight dates</t>
  </si>
  <si>
    <t xml:space="preserve">2021-2022 </t>
  </si>
  <si>
    <t xml:space="preserve">                                     **This application is only valid for travel starting between July 1st - June 30th**</t>
  </si>
  <si>
    <r>
      <t xml:space="preserve">**CPGP application MUST be submitted at least </t>
    </r>
    <r>
      <rPr>
        <b/>
        <u/>
        <sz val="10.5"/>
        <rFont val="Calibri"/>
        <family val="2"/>
        <scheme val="minor"/>
      </rPr>
      <t>10 business days</t>
    </r>
    <r>
      <rPr>
        <b/>
        <sz val="10.5"/>
        <rFont val="Calibri"/>
        <family val="2"/>
        <scheme val="minor"/>
      </rPr>
      <t xml:space="preserve"> before your departure date**</t>
    </r>
  </si>
  <si>
    <t>4.  I certify that all the information provided in the application is true and accurate to the best of my knowledge.  I understand that failure to present at the conference, failure to submit receipts within the specified timeline, and failure to provide the conference agenda with my name as a presenter will constitute forfeiture of the CPGP Travel Grant</t>
  </si>
  <si>
    <t>1.  I understand and have fully read the application instructions</t>
  </si>
  <si>
    <t xml:space="preserve">2.  I understand that the total cost of travel for this trip, if approved is limited to the amount stated in Section 3 and the intruction tab:  Acknowledgement of Reimbursement Cap based on my traveling location within Florida, Outside of Florida, or Internationally </t>
  </si>
  <si>
    <t>3.  I acknowledge that I have fully read and will adhere to the Student Government Statutes and Standard Operating Procedures regarding Conference Presentation Grant Program policies, Student Business Services regulations, and any applicable policies enforced by the University of South Florida</t>
  </si>
  <si>
    <t>**This form MUST be filled out in its ENTIRETY to be accepted**</t>
  </si>
  <si>
    <t>**SCREENSHOTS OF RECEIPTS ARE NOT ACCEPTED** (A screenshot is an image taken from a computer/phone screen)</t>
  </si>
  <si>
    <r>
      <t>Receipts</t>
    </r>
    <r>
      <rPr>
        <b/>
        <u/>
        <sz val="10.5"/>
        <color theme="1"/>
        <rFont val="Calibri"/>
        <family val="2"/>
        <scheme val="minor"/>
      </rPr>
      <t xml:space="preserve"> MUST</t>
    </r>
    <r>
      <rPr>
        <b/>
        <sz val="10.5"/>
        <color theme="1"/>
        <rFont val="Calibri"/>
        <family val="2"/>
        <scheme val="minor"/>
      </rPr>
      <t xml:space="preserve"> be provided for all travel expenses listed below. Hotel charges </t>
    </r>
    <r>
      <rPr>
        <b/>
        <u/>
        <sz val="12"/>
        <color theme="1"/>
        <rFont val="Calibri"/>
        <family val="2"/>
        <scheme val="minor"/>
      </rPr>
      <t>MUST</t>
    </r>
    <r>
      <rPr>
        <b/>
        <sz val="10.5"/>
        <color theme="1"/>
        <rFont val="Calibri"/>
        <family val="2"/>
        <scheme val="minor"/>
      </rPr>
      <t xml:space="preserve"> reflect payment in full and/or a zero balance due                                                                                         </t>
    </r>
    <r>
      <rPr>
        <b/>
        <u/>
        <sz val="10.5"/>
        <color rgb="FFFF0000"/>
        <rFont val="Calibri"/>
        <family val="2"/>
        <scheme val="minor"/>
      </rPr>
      <t/>
    </r>
  </si>
  <si>
    <t>SECTION 2:  TRAVEL EXPENSES</t>
  </si>
  <si>
    <r>
      <t xml:space="preserve">2. </t>
    </r>
    <r>
      <rPr>
        <sz val="12"/>
        <color theme="1"/>
        <rFont val="Calibri"/>
        <family val="2"/>
        <scheme val="minor"/>
      </rPr>
      <t xml:space="preserve"> Students who are receiving funding from other USF Departments/Entities are not eligible for the CPGP Grant.  Any expenses that must go through the USF payable system are considered USF funding.  If any of your expenses are covered on a University credit card (PCard) before or after we have approved your grant, we will cancel the grant. Please contact our office prior to submitting the application</t>
    </r>
  </si>
  <si>
    <r>
      <t xml:space="preserve">3. </t>
    </r>
    <r>
      <rPr>
        <sz val="12"/>
        <color theme="1"/>
        <rFont val="Calibri"/>
        <family val="2"/>
        <scheme val="minor"/>
      </rPr>
      <t xml:space="preserve"> Students traveling during the summer terms and who are not enrolled in classes during the summer terms must have been enrolled for both the previous spring semester and must be enrolled for the following fall semester</t>
    </r>
  </si>
  <si>
    <r>
      <t xml:space="preserve">4.  </t>
    </r>
    <r>
      <rPr>
        <sz val="12"/>
        <color theme="1"/>
        <rFont val="Calibri"/>
        <family val="2"/>
        <scheme val="minor"/>
      </rPr>
      <t xml:space="preserve">Students traveling within the State of Florida may be awarded a Conference Presentation Grant up to a maximum of $250.00 per fiscal year (No eligible USF student may be awarded more than $250.00 for in State travel per fiscal year) </t>
    </r>
  </si>
  <si>
    <r>
      <t xml:space="preserve">5.  </t>
    </r>
    <r>
      <rPr>
        <sz val="12"/>
        <color theme="1"/>
        <rFont val="Calibri"/>
        <family val="2"/>
        <scheme val="minor"/>
      </rPr>
      <t xml:space="preserve">Students traveling within the United States except in the State of Florida may be awarded a Conference Presentation Grant up to a maximum of $500.00 per fiscal year, or the balance if the student has already received the in State CPGP Allowance. (No eligible USF student may be awarded more than $500.00 for in Domestic travel per fiscal year)  </t>
    </r>
  </si>
  <si>
    <r>
      <t xml:space="preserve">6.  </t>
    </r>
    <r>
      <rPr>
        <sz val="12"/>
        <color theme="1"/>
        <rFont val="Calibri"/>
        <family val="2"/>
        <scheme val="minor"/>
      </rPr>
      <t>Students traveling outside of the United States may be awarded up to a maximum of $750.00 per year to offset the cost of international travel, or the balance if the student has already received the in State and/or the Domestic CPGP Allowance. (No eligible USF student may be awarded more than $750.00 per fiscal year)</t>
    </r>
  </si>
  <si>
    <r>
      <t xml:space="preserve">Per Title VIII Finance Code:  Students and/or student organizations that have or will receive </t>
    </r>
    <r>
      <rPr>
        <b/>
        <u/>
        <sz val="12"/>
        <color theme="1"/>
        <rFont val="Calibri"/>
        <family val="2"/>
        <scheme val="minor"/>
      </rPr>
      <t>full or partial funding</t>
    </r>
    <r>
      <rPr>
        <b/>
        <sz val="12"/>
        <color theme="1"/>
        <rFont val="Calibri"/>
        <family val="2"/>
        <scheme val="minor"/>
      </rPr>
      <t xml:space="preserve"> for their travel expenses from another USF Department/Entity shall</t>
    </r>
    <r>
      <rPr>
        <b/>
        <u/>
        <sz val="12"/>
        <color theme="1"/>
        <rFont val="Calibri"/>
        <family val="2"/>
        <scheme val="minor"/>
      </rPr>
      <t xml:space="preserve"> </t>
    </r>
    <r>
      <rPr>
        <b/>
        <u/>
        <sz val="12"/>
        <rFont val="Calibri"/>
        <family val="2"/>
        <scheme val="minor"/>
      </rPr>
      <t xml:space="preserve">not </t>
    </r>
    <r>
      <rPr>
        <b/>
        <sz val="12"/>
        <color theme="1"/>
        <rFont val="Calibri"/>
        <family val="2"/>
        <scheme val="minor"/>
      </rPr>
      <t xml:space="preserve">be eligible for the SG Travel Funding </t>
    </r>
  </si>
  <si>
    <t>**The CPGP Grant is awarded during the Fiscal Year between July 1st and June 30th in accordance with with SG Statutes and CPGP Standard Operating Procedures**</t>
  </si>
  <si>
    <r>
      <t xml:space="preserve">1. </t>
    </r>
    <r>
      <rPr>
        <sz val="12"/>
        <color theme="1"/>
        <rFont val="Calibri"/>
        <family val="2"/>
        <scheme val="minor"/>
      </rPr>
      <t xml:space="preserve"> Students must be registered USF students both at the time they complete the CPGP Application and at the time they travel to their conferences; must have paid </t>
    </r>
    <r>
      <rPr>
        <b/>
        <u/>
        <sz val="12"/>
        <color theme="1"/>
        <rFont val="Calibri"/>
        <family val="2"/>
        <scheme val="minor"/>
      </rPr>
      <t>A&amp;S Fees</t>
    </r>
    <r>
      <rPr>
        <sz val="12"/>
        <color theme="1"/>
        <rFont val="Calibri"/>
        <family val="2"/>
        <scheme val="minor"/>
      </rPr>
      <t>; additionally, students must have been accepted to present at the conferences for which they have are applying for funding</t>
    </r>
  </si>
  <si>
    <t>CPGP APPLICATION</t>
  </si>
  <si>
    <t>PRICE COMPARISON</t>
  </si>
  <si>
    <t>CPGP  POST TRAVEL FORM</t>
  </si>
  <si>
    <r>
      <t xml:space="preserve">**Your application </t>
    </r>
    <r>
      <rPr>
        <b/>
        <u/>
        <sz val="12"/>
        <color rgb="FFFF0000"/>
        <rFont val="Calibri"/>
        <family val="2"/>
        <scheme val="minor"/>
      </rPr>
      <t>MUST</t>
    </r>
    <r>
      <rPr>
        <b/>
        <sz val="12"/>
        <color rgb="FFFF0000"/>
        <rFont val="Calibri"/>
        <family val="2"/>
        <scheme val="minor"/>
      </rPr>
      <t xml:space="preserve"> be submitted at least </t>
    </r>
    <r>
      <rPr>
        <b/>
        <u/>
        <sz val="12"/>
        <color rgb="FFFF0000"/>
        <rFont val="Calibri"/>
        <family val="2"/>
        <scheme val="minor"/>
      </rPr>
      <t>10 business days</t>
    </r>
    <r>
      <rPr>
        <b/>
        <sz val="12"/>
        <color rgb="FFFF0000"/>
        <rFont val="Calibri"/>
        <family val="2"/>
        <scheme val="minor"/>
      </rPr>
      <t xml:space="preserve"> (by 11:59 PM) prior to your departure date to cmuphoff</t>
    </r>
    <r>
      <rPr>
        <b/>
        <u/>
        <sz val="12"/>
        <color rgb="FFFF0000"/>
        <rFont val="Calibri"/>
        <family val="2"/>
        <scheme val="minor"/>
      </rPr>
      <t>@usf.edu</t>
    </r>
    <r>
      <rPr>
        <b/>
        <sz val="12"/>
        <color rgb="FFFF0000"/>
        <rFont val="Calibri"/>
        <family val="2"/>
        <scheme val="minor"/>
      </rPr>
      <t xml:space="preserve">** </t>
    </r>
  </si>
  <si>
    <r>
      <rPr>
        <b/>
        <sz val="12"/>
        <color theme="1"/>
        <rFont val="Calibri"/>
        <family val="2"/>
        <scheme val="minor"/>
      </rPr>
      <t>1.</t>
    </r>
    <r>
      <rPr>
        <sz val="12"/>
        <color theme="1"/>
        <rFont val="Calibri"/>
        <family val="2"/>
        <scheme val="minor"/>
      </rPr>
      <t xml:space="preserve"> Complete the CPGP application in its entirety and list your USF student email on the application.  A USF Office address cannot be used as your mailing address</t>
    </r>
  </si>
  <si>
    <r>
      <rPr>
        <b/>
        <sz val="12"/>
        <rFont val="Calibri"/>
        <family val="2"/>
        <scheme val="minor"/>
      </rPr>
      <t>4.</t>
    </r>
    <r>
      <rPr>
        <sz val="12"/>
        <rFont val="Calibri"/>
        <family val="2"/>
        <scheme val="minor"/>
      </rPr>
      <t xml:space="preserve"> Submit your </t>
    </r>
    <r>
      <rPr>
        <b/>
        <sz val="12"/>
        <rFont val="Calibri"/>
        <family val="2"/>
        <scheme val="minor"/>
      </rPr>
      <t>SIGNED</t>
    </r>
    <r>
      <rPr>
        <sz val="12"/>
        <rFont val="Calibri"/>
        <family val="2"/>
        <scheme val="minor"/>
      </rPr>
      <t xml:space="preserve"> application and acceptance letter to the Office of Student Engagement via email to cmuphoff</t>
    </r>
    <r>
      <rPr>
        <b/>
        <u/>
        <sz val="12"/>
        <rFont val="Calibri"/>
        <family val="2"/>
        <scheme val="minor"/>
      </rPr>
      <t>@usf.edu</t>
    </r>
    <r>
      <rPr>
        <sz val="12"/>
        <rFont val="Calibri"/>
        <family val="2"/>
        <scheme val="minor"/>
      </rPr>
      <t xml:space="preserve"> at least </t>
    </r>
    <r>
      <rPr>
        <b/>
        <u/>
        <sz val="12"/>
        <rFont val="Calibri"/>
        <family val="2"/>
        <scheme val="minor"/>
      </rPr>
      <t>10 business days</t>
    </r>
    <r>
      <rPr>
        <sz val="12"/>
        <rFont val="Calibri"/>
        <family val="2"/>
        <scheme val="minor"/>
      </rPr>
      <t xml:space="preserve"> (by 11:59pm) prior to the departure date listed on your application.  </t>
    </r>
    <r>
      <rPr>
        <b/>
        <sz val="12"/>
        <rFont val="Calibri"/>
        <family val="2"/>
        <scheme val="minor"/>
      </rPr>
      <t>**DO NOT send your application via USPS, FedEx, UPS etc...**</t>
    </r>
  </si>
  <si>
    <r>
      <rPr>
        <b/>
        <sz val="12"/>
        <color theme="1"/>
        <rFont val="Calibri"/>
        <family val="2"/>
        <scheme val="minor"/>
      </rPr>
      <t>5.</t>
    </r>
    <r>
      <rPr>
        <sz val="12"/>
        <color theme="1"/>
        <rFont val="Calibri"/>
        <family val="2"/>
        <scheme val="minor"/>
      </rPr>
      <t xml:space="preserve"> It will take approximately  10 business days for our office to process your application.  If you have not received an approval email from USF Archivum after two weeks, please notify our office at </t>
    </r>
    <r>
      <rPr>
        <b/>
        <u/>
        <sz val="12"/>
        <rFont val="Calibri"/>
        <family val="2"/>
        <scheme val="minor"/>
      </rPr>
      <t>cmuphoff</t>
    </r>
    <r>
      <rPr>
        <b/>
        <u/>
        <sz val="12"/>
        <color theme="1"/>
        <rFont val="Calibri"/>
        <family val="2"/>
        <scheme val="minor"/>
      </rPr>
      <t>@usf.edu</t>
    </r>
  </si>
  <si>
    <r>
      <rPr>
        <b/>
        <sz val="12"/>
        <color theme="1"/>
        <rFont val="Calibri"/>
        <family val="2"/>
        <scheme val="minor"/>
      </rPr>
      <t>6.</t>
    </r>
    <r>
      <rPr>
        <sz val="12"/>
        <color theme="1"/>
        <rFont val="Calibri"/>
        <family val="2"/>
        <scheme val="minor"/>
      </rPr>
      <t xml:space="preserve"> </t>
    </r>
    <r>
      <rPr>
        <b/>
        <sz val="12"/>
        <color theme="1"/>
        <rFont val="Calibri"/>
        <family val="2"/>
        <scheme val="minor"/>
      </rPr>
      <t xml:space="preserve">At the time you are booking your flight(s), you MUST submit an Airfare Price Comparison for any of the FOLLOWING circumstances:  </t>
    </r>
    <r>
      <rPr>
        <sz val="12"/>
        <color theme="1"/>
        <rFont val="Calibri"/>
        <family val="2"/>
        <scheme val="minor"/>
      </rPr>
      <t xml:space="preserve">
a) Your FLIGHT exceeds $500.00 in North America or $1,250.00 for International flights.  
b) If you are flying outside the allowable dates.  
c) If you are flying from an airport other than the Sarasota International Airport 
d) If you are purchasing one-way flights instead of a roundtrip flight.  
e) If you are driving a personal car out-of-the State of Florida.  (**Please see Excel tab on "How to Create an Airfare Price Comparison**)
</t>
    </r>
  </si>
  <si>
    <r>
      <rPr>
        <b/>
        <sz val="12"/>
        <color theme="1"/>
        <rFont val="Calibri"/>
        <family val="2"/>
        <scheme val="minor"/>
      </rPr>
      <t xml:space="preserve">2. </t>
    </r>
    <r>
      <rPr>
        <sz val="12"/>
        <color theme="1"/>
        <rFont val="Calibri"/>
        <family val="2"/>
        <scheme val="minor"/>
      </rPr>
      <t xml:space="preserve">Submit the Post Travel Summary Form, </t>
    </r>
    <r>
      <rPr>
        <b/>
        <sz val="12"/>
        <color theme="1"/>
        <rFont val="Calibri"/>
        <family val="2"/>
        <scheme val="minor"/>
      </rPr>
      <t>ALL</t>
    </r>
    <r>
      <rPr>
        <sz val="12"/>
        <color theme="1"/>
        <rFont val="Calibri"/>
        <family val="2"/>
        <scheme val="minor"/>
      </rPr>
      <t xml:space="preserve"> receipts, program cover, and page from the program listing your name and presentation to the </t>
    </r>
    <r>
      <rPr>
        <b/>
        <sz val="12"/>
        <color theme="1"/>
        <rFont val="Calibri"/>
        <family val="2"/>
        <scheme val="minor"/>
      </rPr>
      <t>Office of Student Engagement</t>
    </r>
    <r>
      <rPr>
        <sz val="12"/>
        <color theme="1"/>
        <rFont val="Calibri"/>
        <family val="2"/>
        <scheme val="minor"/>
      </rPr>
      <t xml:space="preserve"> via email to </t>
    </r>
    <r>
      <rPr>
        <b/>
        <u/>
        <sz val="12"/>
        <color theme="1"/>
        <rFont val="Calibri"/>
        <family val="2"/>
        <scheme val="minor"/>
      </rPr>
      <t>cmuphoff@usf.edu</t>
    </r>
    <r>
      <rPr>
        <b/>
        <sz val="12"/>
        <color theme="1"/>
        <rFont val="Calibri"/>
        <family val="2"/>
        <scheme val="minor"/>
      </rPr>
      <t xml:space="preserve"> </t>
    </r>
    <r>
      <rPr>
        <sz val="12"/>
        <color theme="1"/>
        <rFont val="Calibri"/>
        <family val="2"/>
        <scheme val="minor"/>
      </rPr>
      <t xml:space="preserve">within </t>
    </r>
    <r>
      <rPr>
        <b/>
        <u/>
        <sz val="12"/>
        <color theme="1"/>
        <rFont val="Calibri"/>
        <family val="2"/>
        <scheme val="minor"/>
      </rPr>
      <t>3 business days</t>
    </r>
    <r>
      <rPr>
        <sz val="12"/>
        <color theme="1"/>
        <rFont val="Calibri"/>
        <family val="2"/>
        <scheme val="minor"/>
      </rPr>
      <t xml:space="preserve"> of the return date on your application</t>
    </r>
  </si>
  <si>
    <r>
      <rPr>
        <b/>
        <sz val="12"/>
        <rFont val="Calibri"/>
        <family val="2"/>
        <scheme val="minor"/>
      </rPr>
      <t>5.</t>
    </r>
    <r>
      <rPr>
        <sz val="12"/>
        <rFont val="Calibri"/>
        <family val="2"/>
        <scheme val="minor"/>
      </rPr>
      <t xml:space="preserve"> Submit the signed Travel Expense Report to the </t>
    </r>
    <r>
      <rPr>
        <b/>
        <sz val="12"/>
        <rFont val="Calibri"/>
        <family val="2"/>
        <scheme val="minor"/>
      </rPr>
      <t>Office of Student Engagement</t>
    </r>
    <r>
      <rPr>
        <sz val="12"/>
        <rFont val="Calibri"/>
        <family val="2"/>
        <scheme val="minor"/>
      </rPr>
      <t xml:space="preserve"> via email to </t>
    </r>
    <r>
      <rPr>
        <b/>
        <u/>
        <sz val="12"/>
        <rFont val="Calibri"/>
        <family val="2"/>
        <scheme val="minor"/>
      </rPr>
      <t>cmuphoff@usf.edu</t>
    </r>
    <r>
      <rPr>
        <sz val="12"/>
        <rFont val="Calibri"/>
        <family val="2"/>
        <scheme val="minor"/>
      </rPr>
      <t xml:space="preserve"> within </t>
    </r>
    <r>
      <rPr>
        <b/>
        <u/>
        <sz val="12"/>
        <rFont val="Calibri"/>
        <family val="2"/>
        <scheme val="minor"/>
      </rPr>
      <t>3 business days</t>
    </r>
    <r>
      <rPr>
        <sz val="12"/>
        <rFont val="Calibri"/>
        <family val="2"/>
        <scheme val="minor"/>
      </rPr>
      <t xml:space="preserve"> from the time you received it </t>
    </r>
  </si>
  <si>
    <t>6. This grant is subject to cancellation if the supporting documents and receipts are not submitted to the Office of Student Engagement within 3 business days of the return date listed on your application; and if we find out that you received funding from another USF Depatment/Entity</t>
  </si>
  <si>
    <t>The Office of Student Engagement, Student Commons, A117 - Email  cmuphoff@usf.edu | P: (941) 359-4773 |</t>
  </si>
  <si>
    <t>CONFERENCE PRESENTATION GRANT PROGRAM (CPGP) SARASOTA-MANATEE APPLICATION</t>
  </si>
  <si>
    <t>•     Are you flying from an airport other than Sarasota or to an airport that is not the closest commercial airport to the conference?</t>
  </si>
  <si>
    <r>
      <t>•     This price comparison must be submitted with your receipts within 3 business days after your travel. The price comparison and receipts can be sent to</t>
    </r>
    <r>
      <rPr>
        <u/>
        <sz val="11"/>
        <color theme="1"/>
        <rFont val="Calibri"/>
        <family val="2"/>
        <scheme val="minor"/>
      </rPr>
      <t xml:space="preserve"> </t>
    </r>
    <r>
      <rPr>
        <u/>
        <sz val="11"/>
        <color theme="4" tint="-0.249977111117893"/>
        <rFont val="Calibri"/>
        <family val="2"/>
        <scheme val="minor"/>
      </rPr>
      <t>cmuphoff@usf.edu</t>
    </r>
  </si>
  <si>
    <r>
      <t xml:space="preserve">•     In the </t>
    </r>
    <r>
      <rPr>
        <b/>
        <sz val="11"/>
        <color theme="1"/>
        <rFont val="Calibri"/>
        <family val="2"/>
        <scheme val="minor"/>
      </rPr>
      <t>Flying from</t>
    </r>
    <r>
      <rPr>
        <sz val="11"/>
        <color theme="1"/>
        <rFont val="Calibri"/>
        <family val="2"/>
        <scheme val="minor"/>
      </rPr>
      <t xml:space="preserve"> section type “SRQ” Sarasota International Airport  (unless the traveler is a distance learning student)</t>
    </r>
  </si>
  <si>
    <t xml:space="preserve">CONFERENCE PRESENTATION GRANT PROGRAM (CPGP) SARASOTA-MANATEE APPLICATION </t>
  </si>
  <si>
    <r>
      <t xml:space="preserve">Please DocuSign or PDF this CPGP Travel Application and send it to us via email to </t>
    </r>
    <r>
      <rPr>
        <b/>
        <u/>
        <sz val="12"/>
        <color theme="4" tint="-0.249977111117893"/>
        <rFont val="Calibri"/>
        <family val="2"/>
        <scheme val="minor"/>
      </rPr>
      <t>cmuphoff@usf.edu</t>
    </r>
  </si>
  <si>
    <t>Traveler's Signature (Please submit this to us via DocuSign at cmuphoff@usf.edu)</t>
  </si>
  <si>
    <t>Date/Time Stamp (Received by the Office of Student Engagement)</t>
  </si>
  <si>
    <t>FOR OFFICE OF STUDENT ENGAGEMENT USE ONLY</t>
  </si>
  <si>
    <t>CPGP POST TRAVEL SARASOTA-MANATEE SUMMARY FORM</t>
  </si>
  <si>
    <r>
      <rPr>
        <b/>
        <u/>
        <sz val="10.5"/>
        <rFont val="Calibri"/>
        <family val="2"/>
        <scheme val="minor"/>
      </rPr>
      <t>3 business days</t>
    </r>
    <r>
      <rPr>
        <b/>
        <sz val="10.5"/>
        <rFont val="Calibri"/>
        <family val="2"/>
        <scheme val="minor"/>
      </rPr>
      <t xml:space="preserve"> of your return via email to </t>
    </r>
    <r>
      <rPr>
        <b/>
        <u/>
        <sz val="10.5"/>
        <rFont val="Calibri"/>
        <family val="2"/>
        <scheme val="minor"/>
      </rPr>
      <t>cmuphoff@usf.edu</t>
    </r>
    <r>
      <rPr>
        <b/>
        <sz val="10.5"/>
        <rFont val="Calibri"/>
        <family val="2"/>
        <scheme val="minor"/>
      </rPr>
      <t xml:space="preserve"> </t>
    </r>
  </si>
  <si>
    <r>
      <t xml:space="preserve">If you have questions, please contact the Office of Student Engagement at 941-359-4773 during regular business hours or send an email to </t>
    </r>
    <r>
      <rPr>
        <b/>
        <u/>
        <sz val="10.5"/>
        <color theme="1"/>
        <rFont val="Calibri"/>
        <family val="2"/>
        <scheme val="minor"/>
      </rPr>
      <t>cmuphoff@usf.edu</t>
    </r>
  </si>
  <si>
    <t>Please PDF and forward your receipts via email cmuphoff@usf.edu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</si>
</sst>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mm/dd/yy;@"/>
    <numFmt numFmtId="165" formatCode="[&lt;=9999999]###\-####;\(###\)\ ###\-####"/>
    <numFmt numFmtId="166" formatCode="[$-409]h:mm\ AM/PM;@"/>
    <numFmt numFmtId="167" formatCode="&quot;$&quot;#,##0.00"/>
    <numFmt numFmtId="168" formatCode="hh:mm\ AM/PM"/>
  </numFmts>
  <fonts count="79" x14ac:knownFonts="1">
    <font>
      <sz val="11"/>
      <color theme="1"/>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b/>
      <sz val="9.5"/>
      <color theme="1"/>
      <name val="Calibri"/>
      <family val="2"/>
      <scheme val="minor"/>
    </font>
    <font>
      <sz val="11"/>
      <color theme="1"/>
      <name val="Calibri"/>
      <family val="2"/>
      <scheme val="minor"/>
    </font>
    <font>
      <b/>
      <sz val="10.5"/>
      <color theme="1"/>
      <name val="Calibri"/>
      <family val="2"/>
      <scheme val="minor"/>
    </font>
    <font>
      <b/>
      <sz val="13"/>
      <color theme="1"/>
      <name val="Calibri"/>
      <family val="2"/>
      <scheme val="minor"/>
    </font>
    <font>
      <b/>
      <sz val="10.5"/>
      <color rgb="FFFF0000"/>
      <name val="Calibri"/>
      <family val="2"/>
      <scheme val="minor"/>
    </font>
    <font>
      <sz val="10"/>
      <color rgb="FFFF0000"/>
      <name val="Calibri"/>
      <family val="2"/>
      <scheme val="minor"/>
    </font>
    <font>
      <b/>
      <i/>
      <sz val="10.5"/>
      <color rgb="FFFF0000"/>
      <name val="Calibri"/>
      <family val="2"/>
      <scheme val="minor"/>
    </font>
    <font>
      <b/>
      <u/>
      <sz val="10.5"/>
      <color theme="1"/>
      <name val="Calibri"/>
      <family val="2"/>
      <scheme val="minor"/>
    </font>
    <font>
      <b/>
      <u/>
      <sz val="10.5"/>
      <color rgb="FFFF0000"/>
      <name val="Calibri"/>
      <family val="2"/>
      <scheme val="minor"/>
    </font>
    <font>
      <b/>
      <sz val="12"/>
      <color rgb="FFFF0000"/>
      <name val="Calibri"/>
      <family val="2"/>
      <scheme val="minor"/>
    </font>
    <font>
      <b/>
      <sz val="11"/>
      <color rgb="FFFF0000"/>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u/>
      <sz val="12"/>
      <color rgb="FFFF0000"/>
      <name val="Calibri"/>
      <family val="2"/>
      <scheme val="minor"/>
    </font>
    <font>
      <u/>
      <sz val="12"/>
      <color theme="1"/>
      <name val="Calibri"/>
      <family val="2"/>
      <scheme val="minor"/>
    </font>
    <font>
      <u/>
      <sz val="11"/>
      <color theme="10"/>
      <name val="Calibri"/>
      <family val="2"/>
      <scheme val="minor"/>
    </font>
    <font>
      <b/>
      <sz val="10"/>
      <name val="Calibri"/>
      <family val="2"/>
      <scheme val="minor"/>
    </font>
    <font>
      <sz val="10"/>
      <color rgb="FF000000"/>
      <name val="Times New Roman"/>
      <family val="1"/>
    </font>
    <font>
      <sz val="11"/>
      <name val="Calibri"/>
      <family val="2"/>
    </font>
    <font>
      <sz val="8"/>
      <name val="Arial"/>
      <family val="2"/>
    </font>
    <font>
      <b/>
      <sz val="16"/>
      <color theme="9" tint="-0.499984740745262"/>
      <name val="Calibri"/>
      <family val="2"/>
    </font>
    <font>
      <b/>
      <sz val="11"/>
      <color theme="0"/>
      <name val="Calibri"/>
      <family val="2"/>
      <scheme val="minor"/>
    </font>
    <font>
      <sz val="10.5"/>
      <color rgb="FFFF0000"/>
      <name val="Calibri"/>
      <family val="2"/>
      <scheme val="minor"/>
    </font>
    <font>
      <sz val="11"/>
      <name val="Calibri"/>
      <family val="2"/>
      <scheme val="minor"/>
    </font>
    <font>
      <b/>
      <sz val="14"/>
      <color theme="0"/>
      <name val="Calibri"/>
      <family val="2"/>
      <scheme val="minor"/>
    </font>
    <font>
      <i/>
      <sz val="11"/>
      <name val="Calibri"/>
      <family val="2"/>
    </font>
    <font>
      <sz val="14"/>
      <name val="Calibri"/>
      <family val="2"/>
    </font>
    <font>
      <b/>
      <sz val="14"/>
      <name val="Calibri"/>
      <family val="2"/>
    </font>
    <font>
      <sz val="11"/>
      <color rgb="FF000000"/>
      <name val="Calibri"/>
      <family val="2"/>
    </font>
    <font>
      <sz val="11"/>
      <color rgb="FF000000"/>
      <name val="Calibri"/>
      <family val="2"/>
      <scheme val="minor"/>
    </font>
    <font>
      <b/>
      <sz val="11"/>
      <name val="Calibri"/>
      <family val="2"/>
      <scheme val="minor"/>
    </font>
    <font>
      <u/>
      <sz val="11"/>
      <name val="Calibri"/>
      <family val="2"/>
      <scheme val="minor"/>
    </font>
    <font>
      <u/>
      <sz val="11"/>
      <color rgb="FF0563C1"/>
      <name val="Calibri"/>
      <family val="2"/>
    </font>
    <font>
      <sz val="11"/>
      <color rgb="FF0563C1"/>
      <name val="Calibri"/>
      <family val="2"/>
    </font>
    <font>
      <b/>
      <sz val="14"/>
      <color rgb="FFFFFFFF"/>
      <name val="Calibri"/>
      <family val="2"/>
    </font>
    <font>
      <b/>
      <sz val="10.5"/>
      <color rgb="FF385623"/>
      <name val="Calibri"/>
      <family val="2"/>
    </font>
    <font>
      <b/>
      <sz val="10.5"/>
      <name val="Calibri"/>
      <family val="2"/>
    </font>
    <font>
      <sz val="11"/>
      <name val="Arial"/>
      <family val="2"/>
    </font>
    <font>
      <b/>
      <u/>
      <sz val="10"/>
      <color theme="1"/>
      <name val="Calibri"/>
      <family val="2"/>
      <scheme val="minor"/>
    </font>
    <font>
      <b/>
      <u/>
      <sz val="12"/>
      <name val="Calibri"/>
      <family val="2"/>
      <scheme val="minor"/>
    </font>
    <font>
      <b/>
      <u/>
      <sz val="11"/>
      <color rgb="FFFF0000"/>
      <name val="Calibri"/>
      <family val="2"/>
      <scheme val="minor"/>
    </font>
    <font>
      <sz val="9.5"/>
      <color theme="1"/>
      <name val="Calibri"/>
      <family val="2"/>
      <scheme val="minor"/>
    </font>
    <font>
      <b/>
      <i/>
      <sz val="10.5"/>
      <name val="Calibri"/>
      <family val="2"/>
      <scheme val="minor"/>
    </font>
    <font>
      <b/>
      <u/>
      <sz val="10"/>
      <color rgb="FFFF0000"/>
      <name val="Calibri"/>
      <family val="2"/>
      <scheme val="minor"/>
    </font>
    <font>
      <sz val="10.5"/>
      <name val="Calibri"/>
      <family val="2"/>
      <scheme val="minor"/>
    </font>
    <font>
      <b/>
      <u/>
      <sz val="10.5"/>
      <name val="Calibri"/>
      <family val="2"/>
      <scheme val="minor"/>
    </font>
    <font>
      <b/>
      <sz val="16"/>
      <color theme="0"/>
      <name val="Calibri"/>
      <family val="2"/>
      <scheme val="minor"/>
    </font>
    <font>
      <sz val="11"/>
      <color theme="1"/>
      <name val="Calibri"/>
      <family val="2"/>
    </font>
    <font>
      <i/>
      <sz val="11"/>
      <color theme="1"/>
      <name val="Calibri"/>
      <family val="2"/>
      <scheme val="minor"/>
    </font>
    <font>
      <u/>
      <sz val="11"/>
      <color theme="1"/>
      <name val="Calibri"/>
      <family val="2"/>
      <scheme val="minor"/>
    </font>
    <font>
      <i/>
      <sz val="11"/>
      <color rgb="FFFF0000"/>
      <name val="Calibri"/>
      <family val="2"/>
      <scheme val="minor"/>
    </font>
    <font>
      <b/>
      <u/>
      <sz val="11"/>
      <color theme="1"/>
      <name val="Calibri"/>
      <family val="2"/>
      <scheme val="minor"/>
    </font>
    <font>
      <sz val="8"/>
      <color theme="1"/>
      <name val="Calibri"/>
      <family val="2"/>
      <scheme val="minor"/>
    </font>
    <font>
      <b/>
      <sz val="9.5"/>
      <color theme="1"/>
      <name val="Baskerville Old Face"/>
      <family val="1"/>
    </font>
    <font>
      <b/>
      <sz val="9.5"/>
      <name val="Calibri"/>
      <family val="2"/>
      <scheme val="minor"/>
    </font>
    <font>
      <b/>
      <sz val="9.5"/>
      <color rgb="FFFF0000"/>
      <name val="Calibri"/>
      <family val="2"/>
      <scheme val="minor"/>
    </font>
    <font>
      <sz val="12"/>
      <name val="Calibri"/>
      <family val="2"/>
      <scheme val="minor"/>
    </font>
    <font>
      <b/>
      <sz val="12"/>
      <name val="Calibri"/>
      <family val="2"/>
      <scheme val="minor"/>
    </font>
    <font>
      <b/>
      <i/>
      <u/>
      <sz val="11"/>
      <color rgb="FFFF0000"/>
      <name val="Calibri"/>
      <family val="2"/>
      <scheme val="minor"/>
    </font>
    <font>
      <b/>
      <sz val="48"/>
      <color theme="1"/>
      <name val="Baskerville Old Face"/>
      <family val="1"/>
    </font>
    <font>
      <b/>
      <i/>
      <sz val="12"/>
      <name val="Calibri"/>
      <family val="2"/>
      <scheme val="minor"/>
    </font>
    <font>
      <b/>
      <i/>
      <sz val="12"/>
      <color rgb="FFFF0000"/>
      <name val="Calibri"/>
      <family val="2"/>
      <scheme val="minor"/>
    </font>
    <font>
      <sz val="72"/>
      <color theme="1"/>
      <name val="Baskerville Old Face"/>
      <family val="1"/>
    </font>
    <font>
      <u/>
      <sz val="11"/>
      <color theme="4" tint="-0.249977111117893"/>
      <name val="Calibri"/>
      <family val="2"/>
      <scheme val="minor"/>
    </font>
    <font>
      <b/>
      <sz val="16"/>
      <color theme="1"/>
      <name val="Calibri"/>
      <family val="2"/>
      <scheme val="minor"/>
    </font>
    <font>
      <b/>
      <sz val="10.5"/>
      <name val="Calibri"/>
      <family val="2"/>
      <scheme val="minor"/>
    </font>
    <font>
      <b/>
      <sz val="14"/>
      <color rgb="FFFF0000"/>
      <name val="Calibri"/>
      <family val="2"/>
      <scheme val="minor"/>
    </font>
    <font>
      <b/>
      <sz val="18"/>
      <color theme="0"/>
      <name val="Calibri"/>
      <family val="2"/>
      <scheme val="minor"/>
    </font>
    <font>
      <b/>
      <sz val="48"/>
      <color theme="1"/>
      <name val="Calibri"/>
      <family val="2"/>
      <scheme val="minor"/>
    </font>
    <font>
      <b/>
      <sz val="72"/>
      <color theme="1"/>
      <name val="Calibri"/>
      <family val="2"/>
      <scheme val="minor"/>
    </font>
    <font>
      <b/>
      <sz val="56"/>
      <color theme="1"/>
      <name val="Baskerville Old Face"/>
      <family val="1"/>
    </font>
    <font>
      <sz val="48"/>
      <color theme="1"/>
      <name val="Calibri"/>
      <family val="2"/>
      <scheme val="minor"/>
    </font>
    <font>
      <b/>
      <u/>
      <sz val="12"/>
      <color theme="4" tint="-0.249977111117893"/>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385623"/>
      </patternFill>
    </fill>
    <fill>
      <patternFill patternType="solid">
        <fgColor theme="4" tint="0.79998168889431442"/>
        <bgColor indexed="64"/>
      </patternFill>
    </fill>
    <fill>
      <patternFill patternType="solid">
        <fgColor rgb="FF385522"/>
        <bgColor indexed="64"/>
      </patternFill>
    </fill>
    <fill>
      <patternFill patternType="solid">
        <fgColor theme="9" tint="-0.499984740745262"/>
        <bgColor indexed="64"/>
      </patternFill>
    </fill>
    <fill>
      <patternFill patternType="solid">
        <fgColor rgb="FFF2F2F2"/>
        <bgColor indexed="64"/>
      </patternFill>
    </fill>
    <fill>
      <patternFill patternType="solid">
        <fgColor rgb="FFFFFFDD"/>
        <bgColor indexed="64"/>
      </patternFill>
    </fill>
    <fill>
      <patternFill patternType="solid">
        <fgColor rgb="FFFFE28F"/>
        <bgColor indexed="64"/>
      </patternFill>
    </fill>
    <fill>
      <patternFill patternType="solid">
        <fgColor rgb="FFF0F0F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bottom style="thin">
        <color theme="0"/>
      </bottom>
      <diagonal/>
    </border>
    <border>
      <left/>
      <right/>
      <top style="thin">
        <color theme="0"/>
      </top>
      <bottom/>
      <diagonal/>
    </border>
    <border>
      <left style="thin">
        <color rgb="FFFF0000"/>
      </left>
      <right style="thin">
        <color rgb="FFFF0000"/>
      </right>
      <top style="thin">
        <color rgb="FFFF0000"/>
      </top>
      <bottom/>
      <diagonal/>
    </border>
    <border>
      <left/>
      <right/>
      <top style="thin">
        <color theme="0"/>
      </top>
      <bottom style="thin">
        <color indexed="64"/>
      </bottom>
      <diagonal/>
    </border>
    <border>
      <left/>
      <right style="thin">
        <color theme="0"/>
      </right>
      <top/>
      <bottom style="thin">
        <color theme="0"/>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4" fontId="6" fillId="0" borderId="0" applyFont="0" applyFill="0" applyBorder="0" applyAlignment="0" applyProtection="0"/>
    <xf numFmtId="0" fontId="21" fillId="0" borderId="0" applyNumberFormat="0" applyFill="0" applyBorder="0" applyAlignment="0" applyProtection="0"/>
    <xf numFmtId="0" fontId="23" fillId="0" borderId="0"/>
  </cellStyleXfs>
  <cellXfs count="404">
    <xf numFmtId="0" fontId="0" fillId="0" borderId="0" xfId="0"/>
    <xf numFmtId="0" fontId="4" fillId="0" borderId="0" xfId="0" applyFont="1" applyBorder="1" applyAlignment="1" applyProtection="1">
      <alignment horizontal="right"/>
    </xf>
    <xf numFmtId="0" fontId="2" fillId="2" borderId="0" xfId="0" applyFont="1" applyFill="1" applyBorder="1" applyProtection="1"/>
    <xf numFmtId="0" fontId="5" fillId="0" borderId="0" xfId="0" applyFont="1" applyProtection="1"/>
    <xf numFmtId="0" fontId="0" fillId="0" borderId="0" xfId="0" applyProtection="1"/>
    <xf numFmtId="0" fontId="4"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Protection="1"/>
    <xf numFmtId="0" fontId="4" fillId="2" borderId="0" xfId="0" applyFont="1" applyFill="1" applyBorder="1" applyProtection="1"/>
    <xf numFmtId="0" fontId="4" fillId="2" borderId="2" xfId="0" applyFont="1" applyFill="1" applyBorder="1" applyProtection="1"/>
    <xf numFmtId="0" fontId="4" fillId="2" borderId="0" xfId="0" applyFont="1" applyFill="1" applyBorder="1" applyAlignment="1" applyProtection="1"/>
    <xf numFmtId="0" fontId="2" fillId="2" borderId="2" xfId="0" applyFont="1" applyFill="1" applyBorder="1" applyProtection="1"/>
    <xf numFmtId="0" fontId="4" fillId="2" borderId="6" xfId="0" applyFont="1" applyFill="1" applyBorder="1" applyProtection="1"/>
    <xf numFmtId="0" fontId="5" fillId="2" borderId="0" xfId="0" applyFont="1" applyFill="1" applyBorder="1" applyProtection="1"/>
    <xf numFmtId="0" fontId="4" fillId="2" borderId="0" xfId="0" applyFont="1" applyFill="1" applyBorder="1" applyAlignment="1" applyProtection="1">
      <alignment wrapText="1"/>
    </xf>
    <xf numFmtId="0" fontId="1" fillId="0" borderId="0" xfId="0" applyFont="1" applyProtection="1"/>
    <xf numFmtId="0" fontId="0" fillId="0" borderId="0" xfId="0" applyFont="1" applyProtection="1"/>
    <xf numFmtId="0" fontId="0" fillId="0" borderId="0" xfId="0" applyAlignment="1"/>
    <xf numFmtId="0" fontId="0" fillId="0" borderId="0" xfId="0" applyFont="1"/>
    <xf numFmtId="0" fontId="0" fillId="0" borderId="0" xfId="0" applyFont="1" applyAlignment="1"/>
    <xf numFmtId="0" fontId="23" fillId="0" borderId="0" xfId="3" applyFill="1" applyBorder="1" applyAlignment="1">
      <alignment horizontal="left" vertical="top"/>
    </xf>
    <xf numFmtId="0" fontId="27" fillId="7" borderId="0" xfId="0" applyFont="1" applyFill="1" applyAlignment="1">
      <alignment horizontal="center"/>
    </xf>
    <xf numFmtId="0" fontId="29" fillId="2" borderId="12" xfId="0" applyFont="1" applyFill="1" applyBorder="1" applyAlignment="1" applyProtection="1">
      <alignment vertical="center"/>
      <protection locked="0"/>
    </xf>
    <xf numFmtId="0" fontId="29" fillId="2" borderId="12" xfId="0" applyFont="1" applyFill="1" applyBorder="1" applyAlignment="1" applyProtection="1">
      <alignment horizontal="left" vertical="center"/>
      <protection locked="0"/>
    </xf>
    <xf numFmtId="0" fontId="25" fillId="2" borderId="12" xfId="3" applyFont="1" applyFill="1" applyBorder="1" applyAlignment="1">
      <alignment vertical="center" wrapText="1"/>
    </xf>
    <xf numFmtId="0" fontId="15" fillId="2" borderId="12" xfId="0" applyFont="1" applyFill="1" applyBorder="1" applyAlignment="1" applyProtection="1">
      <alignment horizontal="left" vertical="center" wrapText="1"/>
      <protection locked="0"/>
    </xf>
    <xf numFmtId="0" fontId="23" fillId="0" borderId="12" xfId="3" applyFill="1" applyBorder="1" applyAlignment="1">
      <alignment horizontal="left" vertical="top"/>
    </xf>
    <xf numFmtId="0" fontId="23" fillId="2" borderId="12" xfId="3" applyFill="1" applyBorder="1" applyAlignment="1">
      <alignment horizontal="left" vertical="top"/>
    </xf>
    <xf numFmtId="0" fontId="29" fillId="2" borderId="12" xfId="0" applyFont="1" applyFill="1" applyBorder="1" applyAlignment="1" applyProtection="1">
      <alignment horizontal="center" vertical="center"/>
      <protection locked="0"/>
    </xf>
    <xf numFmtId="0" fontId="21" fillId="0" borderId="0" xfId="2"/>
    <xf numFmtId="0" fontId="0" fillId="2" borderId="0" xfId="0" applyFont="1" applyFill="1" applyBorder="1" applyAlignment="1" applyProtection="1"/>
    <xf numFmtId="0" fontId="0"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4" fillId="8" borderId="2" xfId="0" applyFont="1" applyFill="1" applyBorder="1" applyProtection="1"/>
    <xf numFmtId="0" fontId="4" fillId="8" borderId="3" xfId="0" applyFont="1" applyFill="1" applyBorder="1" applyProtection="1"/>
    <xf numFmtId="0" fontId="4" fillId="8" borderId="0" xfId="0" applyFont="1" applyFill="1" applyBorder="1" applyProtection="1"/>
    <xf numFmtId="0" fontId="4" fillId="8" borderId="5" xfId="0" applyFont="1" applyFill="1" applyBorder="1" applyProtection="1"/>
    <xf numFmtId="0" fontId="2" fillId="9" borderId="0" xfId="0" applyFont="1" applyFill="1" applyBorder="1" applyProtection="1"/>
    <xf numFmtId="0" fontId="4" fillId="9" borderId="0" xfId="0" applyFont="1" applyFill="1" applyBorder="1" applyProtection="1"/>
    <xf numFmtId="0" fontId="5" fillId="9" borderId="0" xfId="0" applyFont="1" applyFill="1" applyBorder="1" applyProtection="1"/>
    <xf numFmtId="166" fontId="0" fillId="9" borderId="6" xfId="0" applyNumberFormat="1" applyFont="1" applyFill="1" applyBorder="1" applyAlignment="1" applyProtection="1">
      <alignment horizontal="center"/>
      <protection locked="0"/>
    </xf>
    <xf numFmtId="164" fontId="0" fillId="9" borderId="6" xfId="0" applyNumberFormat="1" applyFont="1" applyFill="1" applyBorder="1" applyAlignment="1" applyProtection="1">
      <alignment horizontal="center"/>
      <protection locked="0"/>
    </xf>
    <xf numFmtId="0" fontId="5" fillId="0" borderId="0" xfId="0" applyFont="1" applyBorder="1" applyProtection="1"/>
    <xf numFmtId="14" fontId="0" fillId="9" borderId="6" xfId="0" applyNumberFormat="1" applyFont="1" applyFill="1" applyBorder="1" applyAlignment="1" applyProtection="1">
      <alignment horizontal="center"/>
      <protection locked="0"/>
    </xf>
    <xf numFmtId="168" fontId="47" fillId="0" borderId="0" xfId="0" applyNumberFormat="1" applyFont="1" applyProtection="1"/>
    <xf numFmtId="0" fontId="4" fillId="11" borderId="0" xfId="0" applyFont="1" applyFill="1" applyBorder="1" applyProtection="1"/>
    <xf numFmtId="0" fontId="0" fillId="2" borderId="21" xfId="0" applyFill="1" applyBorder="1"/>
    <xf numFmtId="0" fontId="0" fillId="2" borderId="0" xfId="0" applyFill="1" applyBorder="1"/>
    <xf numFmtId="0" fontId="0" fillId="2" borderId="22" xfId="0" applyFill="1" applyBorder="1"/>
    <xf numFmtId="0" fontId="53" fillId="2" borderId="0" xfId="0" applyFont="1" applyFill="1" applyBorder="1"/>
    <xf numFmtId="0" fontId="56" fillId="2" borderId="0" xfId="0" applyFont="1" applyFill="1" applyBorder="1"/>
    <xf numFmtId="0" fontId="21" fillId="2" borderId="0" xfId="2" applyFill="1" applyBorder="1" applyAlignment="1">
      <alignment horizontal="left"/>
    </xf>
    <xf numFmtId="0" fontId="0" fillId="2" borderId="0" xfId="0" applyFill="1" applyBorder="1" applyAlignment="1">
      <alignment horizontal="left"/>
    </xf>
    <xf numFmtId="0" fontId="21" fillId="2" borderId="0" xfId="2" applyFill="1" applyBorder="1"/>
    <xf numFmtId="0" fontId="0" fillId="2" borderId="0" xfId="0" applyFont="1" applyFill="1" applyBorder="1"/>
    <xf numFmtId="0" fontId="0" fillId="2" borderId="0" xfId="0" applyFill="1" applyBorder="1" applyAlignment="1">
      <alignment horizontal="center" vertical="center"/>
    </xf>
    <xf numFmtId="0" fontId="58" fillId="2" borderId="0" xfId="0" applyFont="1" applyFill="1" applyBorder="1" applyAlignment="1">
      <alignment horizontal="center" vertical="center"/>
    </xf>
    <xf numFmtId="0" fontId="0" fillId="2" borderId="26" xfId="0" applyFill="1" applyBorder="1"/>
    <xf numFmtId="0" fontId="0" fillId="2" borderId="27" xfId="0" applyFill="1" applyBorder="1"/>
    <xf numFmtId="0" fontId="0" fillId="2" borderId="28" xfId="0" applyFill="1" applyBorder="1"/>
    <xf numFmtId="14" fontId="0" fillId="2" borderId="6" xfId="0" applyNumberFormat="1" applyFont="1" applyFill="1" applyBorder="1" applyAlignment="1" applyProtection="1">
      <alignment horizontal="center"/>
      <protection locked="0"/>
    </xf>
    <xf numFmtId="18" fontId="0" fillId="0" borderId="0" xfId="0" applyNumberFormat="1"/>
    <xf numFmtId="0" fontId="0" fillId="9" borderId="6" xfId="0" applyFont="1" applyFill="1" applyBorder="1" applyAlignment="1" applyProtection="1">
      <alignment horizontal="center"/>
      <protection locked="0"/>
    </xf>
    <xf numFmtId="0" fontId="4" fillId="2" borderId="0" xfId="0" applyFont="1" applyFill="1" applyBorder="1" applyAlignment="1" applyProtection="1">
      <alignment horizontal="right"/>
    </xf>
    <xf numFmtId="164" fontId="0" fillId="12" borderId="6" xfId="0" applyNumberFormat="1" applyFont="1" applyFill="1" applyBorder="1" applyAlignment="1" applyProtection="1">
      <alignment horizontal="center"/>
      <protection locked="0"/>
    </xf>
    <xf numFmtId="0" fontId="0" fillId="12" borderId="6" xfId="0" applyFont="1" applyFill="1" applyBorder="1" applyAlignment="1" applyProtection="1">
      <alignment horizontal="center"/>
      <protection locked="0"/>
    </xf>
    <xf numFmtId="0" fontId="0" fillId="9" borderId="0" xfId="0" applyFont="1" applyFill="1" applyBorder="1" applyProtection="1"/>
    <xf numFmtId="0" fontId="64" fillId="2" borderId="0" xfId="0" applyFont="1" applyFill="1" applyBorder="1"/>
    <xf numFmtId="0" fontId="57" fillId="2" borderId="0" xfId="0" applyFont="1" applyFill="1" applyBorder="1"/>
    <xf numFmtId="0" fontId="2" fillId="2" borderId="31" xfId="0" applyFont="1" applyFill="1" applyBorder="1" applyProtection="1"/>
    <xf numFmtId="0" fontId="2" fillId="2" borderId="22" xfId="0" applyFont="1" applyFill="1" applyBorder="1" applyProtection="1"/>
    <xf numFmtId="0" fontId="4" fillId="0" borderId="22" xfId="0" applyFont="1" applyBorder="1" applyProtection="1"/>
    <xf numFmtId="0" fontId="4" fillId="2" borderId="22" xfId="0" applyFont="1" applyFill="1" applyBorder="1" applyProtection="1"/>
    <xf numFmtId="49" fontId="0" fillId="9" borderId="32" xfId="0" applyNumberFormat="1" applyFont="1" applyFill="1" applyBorder="1" applyAlignment="1" applyProtection="1">
      <alignment horizontal="center"/>
      <protection locked="0"/>
    </xf>
    <xf numFmtId="0" fontId="4" fillId="2" borderId="32" xfId="0" applyFont="1" applyFill="1" applyBorder="1" applyProtection="1"/>
    <xf numFmtId="0" fontId="4" fillId="2" borderId="31" xfId="0" applyFont="1" applyFill="1" applyBorder="1" applyProtection="1"/>
    <xf numFmtId="0" fontId="4" fillId="11" borderId="22" xfId="0" applyFont="1" applyFill="1" applyBorder="1" applyProtection="1"/>
    <xf numFmtId="0" fontId="4" fillId="8" borderId="31" xfId="0" applyFont="1" applyFill="1" applyBorder="1" applyProtection="1"/>
    <xf numFmtId="0" fontId="4" fillId="8" borderId="22" xfId="0" applyFont="1" applyFill="1" applyBorder="1" applyProtection="1"/>
    <xf numFmtId="0" fontId="59" fillId="8" borderId="27" xfId="0" applyFont="1" applyFill="1" applyBorder="1" applyProtection="1"/>
    <xf numFmtId="0" fontId="59" fillId="8" borderId="34" xfId="0" applyFont="1" applyFill="1" applyBorder="1" applyProtection="1"/>
    <xf numFmtId="0" fontId="59" fillId="8" borderId="28" xfId="0" applyFont="1" applyFill="1" applyBorder="1" applyProtection="1"/>
    <xf numFmtId="0" fontId="4" fillId="2" borderId="0" xfId="0" applyFont="1" applyFill="1" applyBorder="1" applyAlignment="1" applyProtection="1">
      <alignment horizontal="left"/>
    </xf>
    <xf numFmtId="166" fontId="0" fillId="9" borderId="32" xfId="0" applyNumberFormat="1" applyFont="1" applyFill="1" applyBorder="1" applyAlignment="1" applyProtection="1">
      <alignment horizontal="center"/>
      <protection locked="0"/>
    </xf>
    <xf numFmtId="0" fontId="0" fillId="2" borderId="22" xfId="0" applyFont="1" applyFill="1" applyBorder="1" applyAlignment="1" applyProtection="1"/>
    <xf numFmtId="0" fontId="2" fillId="9" borderId="22" xfId="0" applyFont="1" applyFill="1" applyBorder="1" applyProtection="1"/>
    <xf numFmtId="0" fontId="4" fillId="9" borderId="22" xfId="0" applyFont="1" applyFill="1" applyBorder="1" applyProtection="1"/>
    <xf numFmtId="0" fontId="1" fillId="2" borderId="0" xfId="0" applyFont="1" applyFill="1" applyBorder="1" applyAlignment="1" applyProtection="1"/>
    <xf numFmtId="0" fontId="18" fillId="0" borderId="0" xfId="0" applyFont="1" applyProtection="1"/>
    <xf numFmtId="0" fontId="1" fillId="13" borderId="0" xfId="0" applyFont="1" applyFill="1" applyBorder="1" applyProtection="1"/>
    <xf numFmtId="0" fontId="1" fillId="13" borderId="22" xfId="0" applyFont="1" applyFill="1" applyBorder="1" applyProtection="1"/>
    <xf numFmtId="0" fontId="27" fillId="7" borderId="2" xfId="0" applyFont="1" applyFill="1" applyBorder="1" applyProtection="1"/>
    <xf numFmtId="0" fontId="27" fillId="7" borderId="31" xfId="0" applyFont="1" applyFill="1" applyBorder="1" applyProtection="1"/>
    <xf numFmtId="0" fontId="18" fillId="2" borderId="0" xfId="0" applyFont="1" applyFill="1" applyBorder="1"/>
    <xf numFmtId="0" fontId="1" fillId="2" borderId="0" xfId="0" applyFont="1" applyFill="1" applyBorder="1"/>
    <xf numFmtId="0" fontId="5" fillId="13" borderId="0" xfId="0" applyFont="1" applyFill="1" applyBorder="1" applyProtection="1"/>
    <xf numFmtId="0" fontId="5" fillId="13" borderId="22" xfId="0" applyFont="1" applyFill="1" applyBorder="1" applyProtection="1"/>
    <xf numFmtId="0" fontId="8" fillId="13" borderId="0" xfId="0" applyFont="1" applyFill="1" applyBorder="1" applyAlignment="1" applyProtection="1">
      <alignment horizontal="center"/>
    </xf>
    <xf numFmtId="0" fontId="7" fillId="13" borderId="0" xfId="0" applyFont="1" applyFill="1" applyBorder="1" applyProtection="1"/>
    <xf numFmtId="0" fontId="7" fillId="13" borderId="22" xfId="0" applyFont="1" applyFill="1" applyBorder="1" applyProtection="1"/>
    <xf numFmtId="0" fontId="66" fillId="13" borderId="6" xfId="0" applyFont="1" applyFill="1" applyBorder="1" applyAlignment="1" applyProtection="1">
      <alignment vertical="center"/>
    </xf>
    <xf numFmtId="0" fontId="66" fillId="13" borderId="6" xfId="0" applyFont="1" applyFill="1" applyBorder="1" applyAlignment="1" applyProtection="1">
      <alignment horizontal="right" vertical="center"/>
    </xf>
    <xf numFmtId="0" fontId="67" fillId="13" borderId="6" xfId="0" applyFont="1" applyFill="1" applyBorder="1" applyAlignment="1" applyProtection="1">
      <alignment vertical="center"/>
    </xf>
    <xf numFmtId="0" fontId="67" fillId="13" borderId="6" xfId="0" applyFont="1" applyFill="1" applyBorder="1" applyAlignment="1" applyProtection="1">
      <alignment vertical="center" wrapText="1"/>
    </xf>
    <xf numFmtId="0" fontId="67" fillId="13" borderId="32" xfId="0" applyFont="1" applyFill="1" applyBorder="1" applyAlignment="1" applyProtection="1">
      <alignment vertical="center" wrapText="1"/>
    </xf>
    <xf numFmtId="0" fontId="52" fillId="7" borderId="0" xfId="0" applyFont="1" applyFill="1" applyBorder="1" applyProtection="1"/>
    <xf numFmtId="0" fontId="52" fillId="7" borderId="22" xfId="0" applyFont="1" applyFill="1" applyBorder="1" applyProtection="1"/>
    <xf numFmtId="0" fontId="71" fillId="13" borderId="0" xfId="0" applyFont="1" applyFill="1" applyBorder="1" applyProtection="1"/>
    <xf numFmtId="0" fontId="71" fillId="13" borderId="22" xfId="0" applyFont="1" applyFill="1" applyBorder="1" applyProtection="1"/>
    <xf numFmtId="0" fontId="4" fillId="13" borderId="0" xfId="0" applyFont="1" applyFill="1" applyBorder="1" applyProtection="1"/>
    <xf numFmtId="0" fontId="4" fillId="13" borderId="22" xfId="0" applyFont="1" applyFill="1" applyBorder="1" applyProtection="1"/>
    <xf numFmtId="6" fontId="4" fillId="13" borderId="22" xfId="0" applyNumberFormat="1" applyFont="1" applyFill="1" applyBorder="1" applyAlignment="1" applyProtection="1">
      <alignment horizontal="right"/>
    </xf>
    <xf numFmtId="0" fontId="4" fillId="13" borderId="22" xfId="0" applyFont="1" applyFill="1" applyBorder="1" applyAlignment="1" applyProtection="1">
      <alignment horizontal="right"/>
    </xf>
    <xf numFmtId="0" fontId="4" fillId="13" borderId="2" xfId="0" applyFont="1" applyFill="1" applyBorder="1" applyProtection="1"/>
    <xf numFmtId="0" fontId="4" fillId="13" borderId="31" xfId="0" applyFont="1" applyFill="1" applyBorder="1" applyProtection="1"/>
    <xf numFmtId="0" fontId="4" fillId="13" borderId="0" xfId="0" applyFont="1" applyFill="1" applyBorder="1" applyAlignment="1" applyProtection="1">
      <alignment vertical="center" wrapText="1"/>
      <protection locked="0"/>
    </xf>
    <xf numFmtId="0" fontId="4" fillId="13" borderId="6" xfId="0" applyFont="1" applyFill="1" applyBorder="1" applyAlignment="1" applyProtection="1">
      <alignment vertical="center" wrapText="1"/>
      <protection locked="0"/>
    </xf>
    <xf numFmtId="0" fontId="4" fillId="13" borderId="32" xfId="0" applyFont="1" applyFill="1" applyBorder="1" applyAlignment="1" applyProtection="1">
      <alignment vertical="center" wrapText="1"/>
      <protection locked="0"/>
    </xf>
    <xf numFmtId="0" fontId="7" fillId="13" borderId="0" xfId="0" applyFont="1" applyFill="1" applyBorder="1" applyAlignment="1" applyProtection="1">
      <alignment horizontal="center" vertical="center" wrapText="1"/>
    </xf>
    <xf numFmtId="0" fontId="7" fillId="13" borderId="22" xfId="0" applyFont="1" applyFill="1" applyBorder="1" applyAlignment="1" applyProtection="1">
      <alignment horizontal="center" vertical="center" wrapText="1"/>
    </xf>
    <xf numFmtId="0" fontId="12" fillId="13" borderId="6" xfId="0" applyFont="1" applyFill="1" applyBorder="1" applyAlignment="1" applyProtection="1">
      <alignment horizontal="center" vertical="center" wrapText="1"/>
    </xf>
    <xf numFmtId="0" fontId="12" fillId="13" borderId="32" xfId="0" applyFont="1" applyFill="1" applyBorder="1" applyAlignment="1" applyProtection="1">
      <alignment horizontal="center" vertical="center" wrapText="1"/>
    </xf>
    <xf numFmtId="0" fontId="4" fillId="13" borderId="16" xfId="0" applyFont="1" applyFill="1" applyBorder="1" applyAlignment="1" applyProtection="1">
      <alignment vertical="center"/>
    </xf>
    <xf numFmtId="0" fontId="4" fillId="13" borderId="15" xfId="0" applyFont="1" applyFill="1" applyBorder="1" applyAlignment="1" applyProtection="1">
      <alignment vertical="center"/>
    </xf>
    <xf numFmtId="0" fontId="4" fillId="13" borderId="0" xfId="0" applyFont="1" applyFill="1" applyBorder="1" applyAlignment="1" applyProtection="1">
      <alignment vertical="center"/>
    </xf>
    <xf numFmtId="0" fontId="1" fillId="13" borderId="0" xfId="1" applyNumberFormat="1" applyFont="1" applyFill="1" applyBorder="1" applyAlignment="1" applyProtection="1">
      <alignment vertical="center"/>
    </xf>
    <xf numFmtId="0" fontId="4" fillId="13" borderId="14" xfId="0" applyFont="1" applyFill="1" applyBorder="1" applyAlignment="1" applyProtection="1">
      <alignment vertical="center"/>
    </xf>
    <xf numFmtId="0" fontId="4" fillId="13" borderId="17" xfId="0" applyFont="1" applyFill="1" applyBorder="1" applyAlignment="1" applyProtection="1">
      <alignment vertical="center"/>
    </xf>
    <xf numFmtId="0" fontId="4" fillId="13" borderId="13" xfId="0" applyFont="1" applyFill="1" applyBorder="1" applyAlignment="1" applyProtection="1">
      <alignment vertical="center"/>
    </xf>
    <xf numFmtId="0" fontId="4" fillId="13" borderId="19" xfId="0" applyFont="1" applyFill="1" applyBorder="1" applyAlignment="1" applyProtection="1">
      <alignment horizontal="right" vertical="center"/>
    </xf>
    <xf numFmtId="0" fontId="4" fillId="13" borderId="0" xfId="0" applyFont="1" applyFill="1" applyBorder="1" applyAlignment="1" applyProtection="1">
      <alignment horizontal="center" vertical="center"/>
    </xf>
    <xf numFmtId="0" fontId="4" fillId="13" borderId="20" xfId="0" applyFont="1" applyFill="1" applyBorder="1" applyAlignment="1" applyProtection="1">
      <alignment horizontal="right" vertical="center"/>
    </xf>
    <xf numFmtId="0" fontId="22" fillId="13" borderId="18" xfId="0" applyFont="1" applyFill="1" applyBorder="1" applyAlignment="1" applyProtection="1">
      <alignment vertical="center"/>
      <protection locked="0"/>
    </xf>
    <xf numFmtId="0" fontId="4" fillId="13" borderId="1" xfId="0" applyFont="1" applyFill="1" applyBorder="1" applyAlignment="1" applyProtection="1"/>
    <xf numFmtId="0" fontId="4" fillId="13" borderId="2" xfId="0" applyFont="1" applyFill="1" applyBorder="1" applyAlignment="1" applyProtection="1">
      <alignment horizontal="center"/>
    </xf>
    <xf numFmtId="0" fontId="5" fillId="13" borderId="4" xfId="0" applyFont="1" applyFill="1" applyBorder="1" applyProtection="1"/>
    <xf numFmtId="0" fontId="2" fillId="13" borderId="0" xfId="0" applyFont="1" applyFill="1" applyBorder="1" applyAlignment="1" applyProtection="1">
      <alignment horizontal="center"/>
    </xf>
    <xf numFmtId="167" fontId="2" fillId="13" borderId="0" xfId="0" applyNumberFormat="1" applyFont="1" applyFill="1" applyBorder="1" applyAlignment="1" applyProtection="1">
      <alignment horizontal="center"/>
    </xf>
    <xf numFmtId="0" fontId="2" fillId="13" borderId="0" xfId="0" applyFont="1" applyFill="1" applyBorder="1" applyAlignment="1" applyProtection="1"/>
    <xf numFmtId="0" fontId="2" fillId="13" borderId="22" xfId="0" applyFont="1" applyFill="1" applyBorder="1" applyAlignment="1" applyProtection="1"/>
    <xf numFmtId="0" fontId="5" fillId="15" borderId="4" xfId="0" applyFont="1" applyFill="1" applyBorder="1" applyProtection="1"/>
    <xf numFmtId="0" fontId="2" fillId="15" borderId="0" xfId="0" applyFont="1" applyFill="1" applyBorder="1" applyAlignment="1" applyProtection="1">
      <alignment horizontal="center"/>
    </xf>
    <xf numFmtId="167" fontId="2" fillId="15" borderId="0" xfId="0" applyNumberFormat="1" applyFont="1" applyFill="1" applyBorder="1" applyAlignment="1" applyProtection="1">
      <alignment horizontal="center"/>
    </xf>
    <xf numFmtId="0" fontId="4" fillId="15" borderId="4" xfId="0" applyFont="1" applyFill="1" applyBorder="1" applyAlignment="1" applyProtection="1">
      <alignment horizontal="left"/>
    </xf>
    <xf numFmtId="0" fontId="2" fillId="15" borderId="0" xfId="0" applyFont="1" applyFill="1" applyBorder="1" applyAlignment="1" applyProtection="1"/>
    <xf numFmtId="0" fontId="2" fillId="15" borderId="22" xfId="0" applyFont="1" applyFill="1" applyBorder="1" applyAlignment="1" applyProtection="1"/>
    <xf numFmtId="0" fontId="2" fillId="14" borderId="10" xfId="0" applyFont="1" applyFill="1" applyBorder="1" applyAlignment="1" applyProtection="1"/>
    <xf numFmtId="0" fontId="2" fillId="14" borderId="9" xfId="0" applyFont="1" applyFill="1" applyBorder="1" applyAlignment="1" applyProtection="1"/>
    <xf numFmtId="0" fontId="2" fillId="14" borderId="33" xfId="0" applyFont="1" applyFill="1" applyBorder="1" applyAlignment="1" applyProtection="1"/>
    <xf numFmtId="0" fontId="3" fillId="13" borderId="2" xfId="0" applyFont="1" applyFill="1" applyBorder="1" applyAlignment="1" applyProtection="1">
      <alignment horizontal="center" vertical="center"/>
    </xf>
    <xf numFmtId="0" fontId="22" fillId="13" borderId="0" xfId="0" applyFont="1" applyFill="1" applyBorder="1" applyAlignment="1" applyProtection="1">
      <alignment horizontal="right" vertical="center"/>
    </xf>
    <xf numFmtId="0" fontId="3" fillId="13" borderId="0" xfId="0" applyFont="1" applyFill="1" applyBorder="1" applyAlignment="1" applyProtection="1">
      <alignment horizontal="center" vertical="center"/>
    </xf>
    <xf numFmtId="0" fontId="3" fillId="15" borderId="0" xfId="0" applyFont="1" applyFill="1" applyBorder="1" applyAlignment="1" applyProtection="1">
      <alignment horizontal="center" vertical="center"/>
    </xf>
    <xf numFmtId="0" fontId="22" fillId="15" borderId="0" xfId="0" applyFont="1" applyFill="1" applyBorder="1" applyAlignment="1" applyProtection="1">
      <alignment horizontal="right" vertical="center"/>
    </xf>
    <xf numFmtId="0" fontId="3" fillId="15" borderId="9" xfId="0" applyFont="1" applyFill="1" applyBorder="1" applyAlignment="1" applyProtection="1">
      <alignment horizontal="center" vertical="center"/>
    </xf>
    <xf numFmtId="0" fontId="1" fillId="15" borderId="9" xfId="0" applyFont="1" applyFill="1" applyBorder="1" applyAlignment="1" applyProtection="1">
      <alignment horizontal="right" vertical="center"/>
    </xf>
    <xf numFmtId="0" fontId="17" fillId="2" borderId="0" xfId="0" applyFont="1" applyFill="1" applyBorder="1"/>
    <xf numFmtId="0" fontId="75" fillId="0" borderId="0" xfId="0" applyFont="1" applyAlignment="1" applyProtection="1">
      <alignment textRotation="45"/>
    </xf>
    <xf numFmtId="0" fontId="77" fillId="0" borderId="0" xfId="0" applyFont="1" applyProtection="1"/>
    <xf numFmtId="0" fontId="74" fillId="0" borderId="0" xfId="0" applyFont="1" applyProtection="1"/>
    <xf numFmtId="0" fontId="65" fillId="0" borderId="30" xfId="0" applyFont="1" applyBorder="1" applyAlignment="1" applyProtection="1">
      <alignment horizontal="center" vertical="center" textRotation="90" wrapText="1"/>
    </xf>
    <xf numFmtId="0" fontId="65" fillId="0" borderId="29" xfId="0" applyFont="1" applyBorder="1" applyAlignment="1" applyProtection="1">
      <alignment horizontal="center" vertical="center" textRotation="90" wrapText="1"/>
    </xf>
    <xf numFmtId="0" fontId="52" fillId="7" borderId="2" xfId="0" applyFont="1" applyFill="1" applyBorder="1" applyAlignment="1" applyProtection="1">
      <alignment horizontal="center"/>
    </xf>
    <xf numFmtId="0" fontId="8" fillId="13" borderId="0" xfId="0" applyFont="1" applyFill="1" applyBorder="1" applyAlignment="1" applyProtection="1">
      <alignment horizontal="center"/>
    </xf>
    <xf numFmtId="0" fontId="63" fillId="13" borderId="0" xfId="0" applyFont="1" applyFill="1" applyBorder="1" applyAlignment="1" applyProtection="1">
      <alignment horizontal="center"/>
    </xf>
    <xf numFmtId="0" fontId="52" fillId="7" borderId="9" xfId="0" applyFont="1" applyFill="1" applyBorder="1" applyAlignment="1" applyProtection="1">
      <alignment horizontal="center" vertical="center"/>
    </xf>
    <xf numFmtId="0" fontId="52" fillId="7" borderId="33" xfId="0" applyFont="1" applyFill="1" applyBorder="1" applyAlignment="1" applyProtection="1">
      <alignment horizontal="center" vertical="center"/>
    </xf>
    <xf numFmtId="0" fontId="14" fillId="13" borderId="2" xfId="0" applyFont="1" applyFill="1" applyBorder="1" applyAlignment="1" applyProtection="1">
      <alignment horizontal="center" vertical="center"/>
    </xf>
    <xf numFmtId="0" fontId="14" fillId="13" borderId="31" xfId="0" applyFont="1" applyFill="1" applyBorder="1" applyAlignment="1" applyProtection="1">
      <alignment horizontal="center" vertical="center"/>
    </xf>
    <xf numFmtId="0" fontId="63" fillId="13" borderId="6" xfId="0" applyFont="1" applyFill="1" applyBorder="1" applyAlignment="1" applyProtection="1">
      <alignment horizontal="center" vertical="center"/>
    </xf>
    <xf numFmtId="0" fontId="63" fillId="13" borderId="32" xfId="0" applyFont="1" applyFill="1" applyBorder="1" applyAlignment="1" applyProtection="1">
      <alignment horizontal="center" vertical="center"/>
    </xf>
    <xf numFmtId="0" fontId="18" fillId="13" borderId="2" xfId="0" applyFont="1" applyFill="1" applyBorder="1" applyAlignment="1" applyProtection="1">
      <alignment horizontal="center" vertical="center" wrapText="1"/>
    </xf>
    <xf numFmtId="0" fontId="18" fillId="13" borderId="31" xfId="0" applyFont="1" applyFill="1" applyBorder="1" applyAlignment="1" applyProtection="1">
      <alignment horizontal="center" vertical="center" wrapText="1"/>
    </xf>
    <xf numFmtId="0" fontId="62" fillId="13" borderId="2" xfId="0" applyFont="1" applyFill="1" applyBorder="1" applyAlignment="1" applyProtection="1">
      <alignment horizontal="left" vertical="center" wrapText="1"/>
    </xf>
    <xf numFmtId="0" fontId="62" fillId="13" borderId="31" xfId="0" applyFont="1" applyFill="1" applyBorder="1" applyAlignment="1" applyProtection="1">
      <alignment horizontal="left" vertical="center" wrapText="1"/>
    </xf>
    <xf numFmtId="0" fontId="14" fillId="13" borderId="2" xfId="0" applyFont="1" applyFill="1" applyBorder="1" applyAlignment="1" applyProtection="1">
      <alignment horizontal="center" vertical="center" wrapText="1"/>
    </xf>
    <xf numFmtId="0" fontId="14" fillId="13" borderId="31" xfId="0" applyFont="1" applyFill="1" applyBorder="1" applyAlignment="1" applyProtection="1">
      <alignment horizontal="center" vertical="center" wrapText="1"/>
    </xf>
    <xf numFmtId="0" fontId="16" fillId="13" borderId="2" xfId="0" applyFont="1" applyFill="1" applyBorder="1" applyAlignment="1" applyProtection="1">
      <alignment horizontal="left" vertical="center" wrapText="1"/>
    </xf>
    <xf numFmtId="0" fontId="16" fillId="13" borderId="31" xfId="0" applyFont="1" applyFill="1" applyBorder="1" applyAlignment="1" applyProtection="1">
      <alignment horizontal="left" vertical="center" wrapText="1"/>
    </xf>
    <xf numFmtId="0" fontId="14" fillId="2" borderId="6"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6" fillId="13" borderId="9" xfId="0" applyFont="1" applyFill="1" applyBorder="1" applyAlignment="1" applyProtection="1">
      <alignment horizontal="left" vertical="center" wrapText="1"/>
    </xf>
    <xf numFmtId="0" fontId="16" fillId="13" borderId="33" xfId="0" applyFont="1" applyFill="1" applyBorder="1" applyAlignment="1" applyProtection="1">
      <alignment horizontal="left" vertical="center" wrapText="1"/>
    </xf>
    <xf numFmtId="0" fontId="30" fillId="7" borderId="27" xfId="0" applyFont="1" applyFill="1" applyBorder="1" applyAlignment="1" applyProtection="1">
      <alignment horizontal="center" vertical="center"/>
    </xf>
    <xf numFmtId="0" fontId="30" fillId="7" borderId="28" xfId="0" applyFont="1" applyFill="1" applyBorder="1" applyAlignment="1" applyProtection="1">
      <alignment horizontal="center" vertical="center"/>
    </xf>
    <xf numFmtId="0" fontId="14" fillId="13" borderId="6" xfId="0" applyFont="1" applyFill="1" applyBorder="1" applyAlignment="1" applyProtection="1">
      <alignment horizontal="center" vertical="center" wrapText="1"/>
    </xf>
    <xf numFmtId="0" fontId="14" fillId="13" borderId="32" xfId="0" applyFont="1" applyFill="1" applyBorder="1" applyAlignment="1" applyProtection="1">
      <alignment horizontal="center" vertical="center" wrapText="1"/>
    </xf>
    <xf numFmtId="0" fontId="14" fillId="13" borderId="2" xfId="0" applyFont="1" applyFill="1" applyBorder="1" applyAlignment="1" applyProtection="1">
      <alignment horizontal="left" vertical="center" wrapText="1"/>
    </xf>
    <xf numFmtId="0" fontId="14" fillId="13" borderId="31" xfId="0" applyFont="1" applyFill="1" applyBorder="1" applyAlignment="1" applyProtection="1">
      <alignment horizontal="left" vertical="center" wrapText="1"/>
    </xf>
    <xf numFmtId="0" fontId="70" fillId="13" borderId="2" xfId="0" applyFont="1" applyFill="1" applyBorder="1" applyAlignment="1" applyProtection="1">
      <alignment horizontal="center" vertical="center" wrapText="1"/>
    </xf>
    <xf numFmtId="0" fontId="70" fillId="13" borderId="31" xfId="0" applyFont="1" applyFill="1" applyBorder="1" applyAlignment="1" applyProtection="1">
      <alignment horizontal="center" vertical="center" wrapText="1"/>
    </xf>
    <xf numFmtId="0" fontId="18" fillId="13" borderId="2" xfId="0" applyFont="1" applyFill="1" applyBorder="1" applyAlignment="1" applyProtection="1">
      <alignment horizontal="left" vertical="center" wrapText="1"/>
    </xf>
    <xf numFmtId="0" fontId="18" fillId="13" borderId="31" xfId="0" applyFont="1" applyFill="1" applyBorder="1" applyAlignment="1" applyProtection="1">
      <alignment horizontal="left" vertical="center" wrapText="1"/>
    </xf>
    <xf numFmtId="0" fontId="52" fillId="7" borderId="2" xfId="0" applyFont="1" applyFill="1" applyBorder="1" applyAlignment="1" applyProtection="1">
      <alignment horizontal="center" vertical="center"/>
    </xf>
    <xf numFmtId="0" fontId="52" fillId="7" borderId="31" xfId="0" applyFont="1" applyFill="1" applyBorder="1" applyAlignment="1" applyProtection="1">
      <alignment horizontal="center" vertical="center"/>
    </xf>
    <xf numFmtId="0" fontId="73" fillId="7" borderId="21" xfId="0" applyFont="1" applyFill="1" applyBorder="1" applyAlignment="1">
      <alignment horizontal="center"/>
    </xf>
    <xf numFmtId="0" fontId="73" fillId="7" borderId="0" xfId="0" applyFont="1" applyFill="1" applyBorder="1" applyAlignment="1">
      <alignment horizontal="center"/>
    </xf>
    <xf numFmtId="0" fontId="73" fillId="7" borderId="22" xfId="0" applyFont="1" applyFill="1" applyBorder="1" applyAlignment="1">
      <alignment horizontal="center"/>
    </xf>
    <xf numFmtId="0" fontId="18" fillId="2" borderId="21" xfId="0" applyFont="1" applyFill="1" applyBorder="1" applyAlignment="1">
      <alignment horizontal="center"/>
    </xf>
    <xf numFmtId="0" fontId="18" fillId="2" borderId="0" xfId="0" applyFont="1" applyFill="1" applyBorder="1" applyAlignment="1">
      <alignment horizontal="center"/>
    </xf>
    <xf numFmtId="0" fontId="18" fillId="2" borderId="22" xfId="0" applyFont="1" applyFill="1" applyBorder="1" applyAlignment="1">
      <alignment horizontal="center"/>
    </xf>
    <xf numFmtId="0" fontId="73" fillId="7" borderId="23" xfId="0" applyFont="1" applyFill="1" applyBorder="1" applyAlignment="1">
      <alignment horizontal="center"/>
    </xf>
    <xf numFmtId="0" fontId="73" fillId="7" borderId="24" xfId="0" applyFont="1" applyFill="1" applyBorder="1" applyAlignment="1">
      <alignment horizontal="center"/>
    </xf>
    <xf numFmtId="0" fontId="73" fillId="7" borderId="25" xfId="0" applyFont="1" applyFill="1" applyBorder="1" applyAlignment="1">
      <alignment horizontal="center"/>
    </xf>
    <xf numFmtId="0" fontId="21" fillId="2" borderId="0" xfId="2" applyFill="1" applyBorder="1" applyAlignment="1">
      <alignment horizontal="center"/>
    </xf>
    <xf numFmtId="0" fontId="68" fillId="0" borderId="30" xfId="0" applyFont="1" applyBorder="1" applyAlignment="1">
      <alignment horizontal="center" vertical="top" textRotation="90" wrapText="1"/>
    </xf>
    <xf numFmtId="0" fontId="68" fillId="0" borderId="29" xfId="0" applyFont="1" applyBorder="1" applyAlignment="1">
      <alignment horizontal="center" vertical="top" textRotation="90" wrapText="1"/>
    </xf>
    <xf numFmtId="0" fontId="76" fillId="0" borderId="30" xfId="0" applyFont="1" applyBorder="1" applyAlignment="1" applyProtection="1">
      <alignment horizontal="center" vertical="center" textRotation="90" wrapText="1"/>
    </xf>
    <xf numFmtId="0" fontId="76" fillId="0" borderId="21" xfId="0" applyFont="1" applyBorder="1" applyAlignment="1" applyProtection="1">
      <alignment horizontal="center" vertical="center" textRotation="90" wrapText="1"/>
    </xf>
    <xf numFmtId="0" fontId="76" fillId="0" borderId="29" xfId="0" applyFont="1" applyBorder="1" applyAlignment="1" applyProtection="1">
      <alignment horizontal="center" vertical="center" textRotation="90" wrapText="1"/>
    </xf>
    <xf numFmtId="0" fontId="3" fillId="2" borderId="0" xfId="0" applyFont="1" applyFill="1" applyBorder="1" applyAlignment="1" applyProtection="1">
      <alignment horizontal="center"/>
    </xf>
    <xf numFmtId="0" fontId="3" fillId="2" borderId="22" xfId="0" applyFont="1" applyFill="1" applyBorder="1" applyAlignment="1" applyProtection="1">
      <alignment horizontal="center"/>
    </xf>
    <xf numFmtId="0" fontId="15" fillId="13" borderId="38" xfId="0" applyFont="1" applyFill="1" applyBorder="1" applyAlignment="1" applyProtection="1">
      <alignment horizontal="left" vertical="top" wrapText="1"/>
    </xf>
    <xf numFmtId="0" fontId="15" fillId="13" borderId="9" xfId="0" applyFont="1" applyFill="1" applyBorder="1" applyAlignment="1" applyProtection="1">
      <alignment horizontal="left" vertical="top" wrapText="1"/>
    </xf>
    <xf numFmtId="0" fontId="15" fillId="13" borderId="33" xfId="0" applyFont="1" applyFill="1" applyBorder="1" applyAlignment="1" applyProtection="1">
      <alignment horizontal="left" vertical="top" wrapText="1"/>
    </xf>
    <xf numFmtId="0" fontId="4" fillId="13" borderId="0" xfId="0" applyFont="1" applyFill="1" applyBorder="1" applyAlignment="1" applyProtection="1">
      <alignment horizontal="center" vertical="top"/>
    </xf>
    <xf numFmtId="0" fontId="4" fillId="13" borderId="22" xfId="0" applyFont="1" applyFill="1" applyBorder="1" applyAlignment="1" applyProtection="1">
      <alignment horizontal="center" vertical="top"/>
    </xf>
    <xf numFmtId="0" fontId="3" fillId="13" borderId="0" xfId="0" applyFont="1" applyFill="1" applyBorder="1" applyAlignment="1" applyProtection="1">
      <alignment horizontal="center"/>
    </xf>
    <xf numFmtId="0" fontId="3" fillId="13" borderId="22"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16" fontId="0" fillId="9" borderId="6" xfId="0" applyNumberFormat="1" applyFont="1" applyFill="1" applyBorder="1" applyAlignment="1" applyProtection="1">
      <alignment horizontal="left"/>
      <protection locked="0"/>
    </xf>
    <xf numFmtId="0" fontId="0" fillId="9" borderId="6" xfId="0" applyFont="1" applyFill="1" applyBorder="1" applyAlignment="1" applyProtection="1">
      <alignment horizontal="left"/>
      <protection locked="0"/>
    </xf>
    <xf numFmtId="0" fontId="0" fillId="9" borderId="32" xfId="0" applyFont="1" applyFill="1" applyBorder="1" applyAlignment="1" applyProtection="1">
      <alignment horizontal="left"/>
      <protection locked="0"/>
    </xf>
    <xf numFmtId="0" fontId="0" fillId="9" borderId="6" xfId="0" applyFont="1" applyFill="1" applyBorder="1" applyAlignment="1" applyProtection="1">
      <alignment horizontal="center"/>
      <protection locked="0"/>
    </xf>
    <xf numFmtId="0" fontId="0" fillId="9" borderId="32" xfId="0" applyFont="1" applyFill="1" applyBorder="1" applyAlignment="1" applyProtection="1">
      <alignment horizontal="center"/>
      <protection locked="0"/>
    </xf>
    <xf numFmtId="164" fontId="0" fillId="9" borderId="6" xfId="0" applyNumberFormat="1" applyFont="1" applyFill="1" applyBorder="1" applyAlignment="1" applyProtection="1">
      <alignment horizontal="left"/>
      <protection locked="0"/>
    </xf>
    <xf numFmtId="164" fontId="0" fillId="9" borderId="32" xfId="0" applyNumberFormat="1" applyFont="1" applyFill="1" applyBorder="1" applyAlignment="1" applyProtection="1">
      <alignment horizontal="left"/>
      <protection locked="0"/>
    </xf>
    <xf numFmtId="0" fontId="1" fillId="3" borderId="9"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36" fillId="13" borderId="38" xfId="0" applyFont="1" applyFill="1" applyBorder="1" applyAlignment="1" applyProtection="1">
      <alignment horizontal="left" vertical="top" wrapText="1"/>
    </xf>
    <xf numFmtId="0" fontId="36" fillId="13" borderId="9" xfId="0" applyFont="1" applyFill="1" applyBorder="1" applyAlignment="1" applyProtection="1">
      <alignment horizontal="left" vertical="top" wrapText="1"/>
    </xf>
    <xf numFmtId="0" fontId="36" fillId="13" borderId="33" xfId="0" applyFont="1" applyFill="1" applyBorder="1" applyAlignment="1" applyProtection="1">
      <alignment horizontal="left" vertical="top" wrapText="1"/>
    </xf>
    <xf numFmtId="0" fontId="21" fillId="9" borderId="6" xfId="2" applyFont="1" applyFill="1" applyBorder="1" applyAlignment="1" applyProtection="1">
      <alignment horizontal="left"/>
      <protection locked="0"/>
    </xf>
    <xf numFmtId="0" fontId="21" fillId="9" borderId="32" xfId="2" applyFont="1" applyFill="1" applyBorder="1" applyAlignment="1" applyProtection="1">
      <alignment horizontal="left"/>
      <protection locked="0"/>
    </xf>
    <xf numFmtId="0" fontId="4" fillId="13" borderId="0" xfId="0" applyFont="1" applyFill="1" applyBorder="1" applyAlignment="1" applyProtection="1">
      <alignment horizontal="center"/>
    </xf>
    <xf numFmtId="0" fontId="4" fillId="13" borderId="22" xfId="0" applyFont="1" applyFill="1" applyBorder="1" applyAlignment="1" applyProtection="1">
      <alignment horizontal="center"/>
    </xf>
    <xf numFmtId="0" fontId="4" fillId="13" borderId="0" xfId="0" applyFont="1" applyFill="1" applyBorder="1" applyAlignment="1" applyProtection="1">
      <alignment horizontal="right"/>
    </xf>
    <xf numFmtId="0" fontId="4" fillId="13" borderId="22" xfId="0" applyFont="1" applyFill="1" applyBorder="1" applyAlignment="1" applyProtection="1">
      <alignment horizontal="right"/>
    </xf>
    <xf numFmtId="0" fontId="4" fillId="13" borderId="6" xfId="0" applyFont="1" applyFill="1" applyBorder="1" applyAlignment="1" applyProtection="1">
      <alignment horizontal="left" vertical="top" wrapText="1"/>
    </xf>
    <xf numFmtId="0" fontId="4" fillId="13" borderId="32" xfId="0" applyFont="1" applyFill="1" applyBorder="1" applyAlignment="1" applyProtection="1">
      <alignment horizontal="left" vertical="top" wrapText="1"/>
    </xf>
    <xf numFmtId="0" fontId="15" fillId="13" borderId="6" xfId="0" applyFont="1" applyFill="1" applyBorder="1" applyAlignment="1" applyProtection="1">
      <alignment horizontal="left" vertical="top" wrapText="1"/>
    </xf>
    <xf numFmtId="0" fontId="15" fillId="13" borderId="32" xfId="0" applyFont="1" applyFill="1" applyBorder="1" applyAlignment="1" applyProtection="1">
      <alignment horizontal="left" vertical="top" wrapText="1"/>
    </xf>
    <xf numFmtId="0" fontId="72" fillId="13" borderId="0" xfId="0" applyFont="1" applyFill="1" applyBorder="1" applyAlignment="1" applyProtection="1">
      <alignment horizontal="left"/>
    </xf>
    <xf numFmtId="0" fontId="72" fillId="13" borderId="22" xfId="0" applyFont="1" applyFill="1" applyBorder="1" applyAlignment="1" applyProtection="1">
      <alignment horizontal="left"/>
    </xf>
    <xf numFmtId="0" fontId="36" fillId="13" borderId="37" xfId="0" applyFont="1" applyFill="1" applyBorder="1" applyAlignment="1" applyProtection="1">
      <alignment horizontal="left"/>
    </xf>
    <xf numFmtId="0" fontId="36" fillId="13" borderId="9" xfId="0" applyFont="1" applyFill="1" applyBorder="1" applyAlignment="1" applyProtection="1">
      <alignment horizontal="left"/>
    </xf>
    <xf numFmtId="0" fontId="36" fillId="13" borderId="33" xfId="0" applyFont="1" applyFill="1" applyBorder="1" applyAlignment="1" applyProtection="1">
      <alignment horizontal="left"/>
    </xf>
    <xf numFmtId="0" fontId="4" fillId="13" borderId="6" xfId="0" applyFont="1" applyFill="1" applyBorder="1" applyAlignment="1" applyProtection="1">
      <alignment horizontal="center" vertical="center" wrapText="1"/>
      <protection locked="0"/>
    </xf>
    <xf numFmtId="0" fontId="67" fillId="13" borderId="6" xfId="0" applyFont="1" applyFill="1" applyBorder="1" applyAlignment="1" applyProtection="1">
      <alignment horizontal="center" vertical="center" wrapText="1"/>
    </xf>
    <xf numFmtId="165" fontId="0" fillId="9" borderId="6" xfId="0" applyNumberFormat="1" applyFont="1" applyFill="1" applyBorder="1" applyAlignment="1" applyProtection="1">
      <alignment horizontal="center"/>
      <protection locked="0"/>
    </xf>
    <xf numFmtId="49" fontId="0" fillId="9" borderId="6" xfId="0" applyNumberFormat="1" applyFont="1" applyFill="1" applyBorder="1" applyAlignment="1" applyProtection="1">
      <alignment horizontal="center"/>
      <protection locked="0"/>
    </xf>
    <xf numFmtId="0" fontId="4" fillId="2" borderId="0" xfId="0" applyFont="1" applyFill="1" applyBorder="1" applyAlignment="1" applyProtection="1">
      <alignment horizontal="right"/>
    </xf>
    <xf numFmtId="0" fontId="7" fillId="13" borderId="35" xfId="0" applyFont="1" applyFill="1" applyBorder="1" applyAlignment="1" applyProtection="1">
      <alignment horizontal="center" vertical="center" wrapText="1"/>
    </xf>
    <xf numFmtId="0" fontId="7" fillId="13" borderId="2" xfId="0" applyFont="1" applyFill="1" applyBorder="1" applyAlignment="1" applyProtection="1">
      <alignment horizontal="center" vertical="center" wrapText="1"/>
    </xf>
    <xf numFmtId="0" fontId="7" fillId="13" borderId="31" xfId="0" applyFont="1" applyFill="1" applyBorder="1" applyAlignment="1" applyProtection="1">
      <alignment horizontal="center" vertical="center" wrapText="1"/>
    </xf>
    <xf numFmtId="0" fontId="7" fillId="13" borderId="21" xfId="0" applyFont="1" applyFill="1" applyBorder="1" applyAlignment="1" applyProtection="1">
      <alignment horizontal="center" vertical="center" wrapText="1"/>
    </xf>
    <xf numFmtId="0" fontId="7" fillId="13" borderId="0" xfId="0" applyFont="1" applyFill="1" applyBorder="1" applyAlignment="1" applyProtection="1">
      <alignment horizontal="center" vertical="center" wrapText="1"/>
    </xf>
    <xf numFmtId="0" fontId="7" fillId="13" borderId="22" xfId="0" applyFont="1" applyFill="1" applyBorder="1" applyAlignment="1" applyProtection="1">
      <alignment horizontal="center" vertical="center" wrapText="1"/>
    </xf>
    <xf numFmtId="0" fontId="7" fillId="13" borderId="36" xfId="0" applyFont="1" applyFill="1" applyBorder="1" applyAlignment="1" applyProtection="1">
      <alignment horizontal="center" vertical="center" wrapText="1"/>
    </xf>
    <xf numFmtId="0" fontId="7" fillId="13" borderId="6" xfId="0" applyFont="1" applyFill="1" applyBorder="1" applyAlignment="1" applyProtection="1">
      <alignment horizontal="center" vertical="center" wrapText="1"/>
    </xf>
    <xf numFmtId="0" fontId="7" fillId="13" borderId="32" xfId="0" applyFont="1" applyFill="1" applyBorder="1" applyAlignment="1" applyProtection="1">
      <alignment horizontal="center" vertical="center" wrapText="1"/>
    </xf>
    <xf numFmtId="0" fontId="66" fillId="13" borderId="0" xfId="0" applyFont="1" applyFill="1" applyBorder="1" applyAlignment="1" applyProtection="1">
      <alignment horizontal="center" vertical="top" wrapText="1"/>
    </xf>
    <xf numFmtId="0" fontId="67" fillId="13" borderId="0" xfId="0" applyFont="1" applyFill="1" applyBorder="1" applyAlignment="1" applyProtection="1">
      <alignment horizontal="center" vertical="top" wrapText="1"/>
    </xf>
    <xf numFmtId="0" fontId="67" fillId="13" borderId="22" xfId="0" applyFont="1" applyFill="1" applyBorder="1" applyAlignment="1" applyProtection="1">
      <alignment horizontal="center" vertical="top" wrapText="1"/>
    </xf>
    <xf numFmtId="0" fontId="11" fillId="13" borderId="0" xfId="0" applyFont="1" applyFill="1" applyBorder="1" applyAlignment="1" applyProtection="1">
      <alignment horizontal="center" vertical="top" wrapText="1"/>
    </xf>
    <xf numFmtId="0" fontId="11" fillId="13" borderId="22" xfId="0" applyFont="1" applyFill="1" applyBorder="1" applyAlignment="1" applyProtection="1">
      <alignment horizontal="center" vertical="top" wrapText="1"/>
    </xf>
    <xf numFmtId="0" fontId="50" fillId="13" borderId="0" xfId="0" applyFont="1" applyFill="1" applyBorder="1" applyAlignment="1" applyProtection="1">
      <alignment horizontal="center" vertical="top" wrapText="1"/>
    </xf>
    <xf numFmtId="0" fontId="48" fillId="13" borderId="0" xfId="0" applyFont="1" applyFill="1" applyBorder="1" applyAlignment="1" applyProtection="1">
      <alignment horizontal="center" vertical="top" wrapText="1"/>
    </xf>
    <xf numFmtId="0" fontId="48" fillId="13" borderId="22" xfId="0" applyFont="1" applyFill="1" applyBorder="1" applyAlignment="1" applyProtection="1">
      <alignment horizontal="center" vertical="top" wrapText="1"/>
    </xf>
    <xf numFmtId="0" fontId="52" fillId="7" borderId="0" xfId="0" applyFont="1" applyFill="1" applyBorder="1" applyAlignment="1" applyProtection="1">
      <alignment horizontal="center"/>
    </xf>
    <xf numFmtId="0" fontId="9" fillId="13" borderId="0" xfId="0" applyFont="1" applyFill="1" applyBorder="1" applyAlignment="1" applyProtection="1">
      <alignment horizontal="center"/>
    </xf>
    <xf numFmtId="0" fontId="71" fillId="13" borderId="0" xfId="0" applyFont="1" applyFill="1" applyBorder="1" applyAlignment="1" applyProtection="1">
      <alignment horizontal="center"/>
    </xf>
    <xf numFmtId="0" fontId="0" fillId="13" borderId="2" xfId="0" applyFont="1" applyFill="1" applyBorder="1" applyAlignment="1" applyProtection="1">
      <alignment horizontal="left" vertical="top" wrapText="1"/>
      <protection locked="0"/>
    </xf>
    <xf numFmtId="0" fontId="0" fillId="13" borderId="31" xfId="0" applyFont="1" applyFill="1" applyBorder="1" applyAlignment="1" applyProtection="1">
      <alignment horizontal="left" vertical="top" wrapText="1"/>
      <protection locked="0"/>
    </xf>
    <xf numFmtId="0" fontId="0" fillId="13" borderId="0" xfId="0" applyFont="1" applyFill="1" applyBorder="1" applyAlignment="1" applyProtection="1">
      <alignment horizontal="left" vertical="top" wrapText="1"/>
      <protection locked="0"/>
    </xf>
    <xf numFmtId="0" fontId="0" fillId="13" borderId="22" xfId="0" applyFont="1" applyFill="1" applyBorder="1" applyAlignment="1" applyProtection="1">
      <alignment horizontal="left" vertical="top" wrapText="1"/>
      <protection locked="0"/>
    </xf>
    <xf numFmtId="0" fontId="0" fillId="13" borderId="27" xfId="0" applyFont="1" applyFill="1" applyBorder="1" applyAlignment="1" applyProtection="1">
      <alignment horizontal="left" vertical="top" wrapText="1"/>
      <protection locked="0"/>
    </xf>
    <xf numFmtId="0" fontId="0" fillId="13" borderId="28" xfId="0" applyFont="1" applyFill="1" applyBorder="1" applyAlignment="1" applyProtection="1">
      <alignment horizontal="left" vertical="top" wrapText="1"/>
      <protection locked="0"/>
    </xf>
    <xf numFmtId="0" fontId="52" fillId="7" borderId="6" xfId="0" applyFont="1" applyFill="1" applyBorder="1" applyAlignment="1" applyProtection="1">
      <alignment horizontal="center" vertical="center"/>
    </xf>
    <xf numFmtId="0" fontId="52" fillId="7" borderId="32" xfId="0" applyFont="1" applyFill="1" applyBorder="1" applyAlignment="1" applyProtection="1">
      <alignment horizontal="center" vertical="center"/>
    </xf>
    <xf numFmtId="0" fontId="9" fillId="13" borderId="22" xfId="0" applyFont="1" applyFill="1" applyBorder="1" applyAlignment="1" applyProtection="1">
      <alignment horizontal="center"/>
    </xf>
    <xf numFmtId="0" fontId="46" fillId="10" borderId="9" xfId="0" applyFont="1" applyFill="1" applyBorder="1" applyAlignment="1" applyProtection="1">
      <alignment horizontal="center" vertical="center"/>
    </xf>
    <xf numFmtId="0" fontId="46" fillId="10" borderId="33" xfId="0" applyFont="1" applyFill="1" applyBorder="1" applyAlignment="1" applyProtection="1">
      <alignment horizontal="center" vertical="center"/>
    </xf>
    <xf numFmtId="0" fontId="71" fillId="13" borderId="0" xfId="0" applyFont="1" applyFill="1" applyBorder="1" applyAlignment="1" applyProtection="1">
      <alignment horizontal="center" vertical="center" wrapText="1"/>
    </xf>
    <xf numFmtId="0" fontId="71" fillId="13" borderId="22" xfId="0" applyFont="1" applyFill="1" applyBorder="1" applyAlignment="1" applyProtection="1">
      <alignment horizontal="center" vertical="center" wrapText="1"/>
    </xf>
    <xf numFmtId="0" fontId="9" fillId="13" borderId="0" xfId="0" applyFont="1" applyFill="1" applyBorder="1" applyAlignment="1" applyProtection="1">
      <alignment horizontal="center" vertical="center" wrapText="1"/>
    </xf>
    <xf numFmtId="0" fontId="9" fillId="13" borderId="22" xfId="0" applyFont="1" applyFill="1" applyBorder="1" applyAlignment="1" applyProtection="1">
      <alignment horizontal="center" vertical="center" wrapText="1"/>
    </xf>
    <xf numFmtId="0" fontId="0" fillId="2" borderId="6" xfId="0" applyFont="1" applyFill="1" applyBorder="1" applyAlignment="1" applyProtection="1">
      <alignment horizontal="left"/>
      <protection locked="0"/>
    </xf>
    <xf numFmtId="0" fontId="0" fillId="2" borderId="6" xfId="0" applyFont="1" applyFill="1" applyBorder="1" applyAlignment="1" applyProtection="1">
      <alignment horizontal="center"/>
      <protection locked="0"/>
    </xf>
    <xf numFmtId="0" fontId="0" fillId="2" borderId="32" xfId="0" applyFont="1" applyFill="1" applyBorder="1" applyAlignment="1" applyProtection="1">
      <alignment horizontal="left"/>
      <protection locked="0"/>
    </xf>
    <xf numFmtId="0" fontId="5" fillId="2" borderId="6" xfId="0" applyFont="1" applyFill="1" applyBorder="1" applyAlignment="1" applyProtection="1">
      <alignment horizontal="right" vertical="center"/>
    </xf>
    <xf numFmtId="0" fontId="4" fillId="2" borderId="6" xfId="0" applyFont="1" applyFill="1" applyBorder="1" applyAlignment="1" applyProtection="1">
      <alignment horizontal="right" vertical="center"/>
    </xf>
    <xf numFmtId="0" fontId="0" fillId="9" borderId="6" xfId="0" applyNumberFormat="1" applyFont="1" applyFill="1" applyBorder="1" applyAlignment="1" applyProtection="1">
      <alignment horizontal="center"/>
      <protection locked="0"/>
    </xf>
    <xf numFmtId="0" fontId="0" fillId="9" borderId="32" xfId="0" applyNumberFormat="1" applyFont="1" applyFill="1" applyBorder="1" applyAlignment="1" applyProtection="1">
      <alignment horizontal="center"/>
      <protection locked="0"/>
    </xf>
    <xf numFmtId="44" fontId="1" fillId="9" borderId="10" xfId="1" applyNumberFormat="1" applyFont="1" applyFill="1" applyBorder="1" applyAlignment="1" applyProtection="1">
      <alignment horizontal="center" vertical="center"/>
      <protection locked="0"/>
    </xf>
    <xf numFmtId="44" fontId="1" fillId="9" borderId="33" xfId="1" applyNumberFormat="1" applyFont="1" applyFill="1" applyBorder="1" applyAlignment="1" applyProtection="1">
      <alignment horizontal="center" vertical="center"/>
      <protection locked="0"/>
    </xf>
    <xf numFmtId="0" fontId="22" fillId="13" borderId="9" xfId="0" applyFont="1" applyFill="1" applyBorder="1" applyAlignment="1" applyProtection="1">
      <alignment horizontal="left" vertical="center"/>
    </xf>
    <xf numFmtId="0" fontId="22" fillId="13" borderId="8" xfId="0" applyFont="1" applyFill="1" applyBorder="1" applyAlignment="1" applyProtection="1">
      <alignment horizontal="left" vertical="center"/>
    </xf>
    <xf numFmtId="0" fontId="60" fillId="13" borderId="10" xfId="0" applyFont="1" applyFill="1" applyBorder="1" applyAlignment="1" applyProtection="1">
      <alignment horizontal="center" vertical="center" wrapText="1"/>
    </xf>
    <xf numFmtId="0" fontId="60" fillId="13" borderId="9" xfId="0" applyFont="1" applyFill="1" applyBorder="1" applyAlignment="1" applyProtection="1">
      <alignment horizontal="center" vertical="center" wrapText="1"/>
    </xf>
    <xf numFmtId="0" fontId="60" fillId="13" borderId="8" xfId="0" applyFont="1" applyFill="1" applyBorder="1" applyAlignment="1" applyProtection="1">
      <alignment horizontal="center" vertical="center" wrapText="1"/>
    </xf>
    <xf numFmtId="0" fontId="1" fillId="9" borderId="10" xfId="1" applyNumberFormat="1" applyFont="1" applyFill="1" applyBorder="1" applyAlignment="1" applyProtection="1">
      <alignment horizontal="center" vertical="center"/>
      <protection locked="0"/>
    </xf>
    <xf numFmtId="0" fontId="1" fillId="9" borderId="9" xfId="1" applyNumberFormat="1" applyFont="1" applyFill="1" applyBorder="1" applyAlignment="1" applyProtection="1">
      <alignment horizontal="center" vertical="center"/>
      <protection locked="0"/>
    </xf>
    <xf numFmtId="0" fontId="1" fillId="9" borderId="8" xfId="1" applyNumberFormat="1" applyFont="1" applyFill="1" applyBorder="1" applyAlignment="1" applyProtection="1">
      <alignment horizontal="center" vertical="center"/>
      <protection locked="0"/>
    </xf>
    <xf numFmtId="44" fontId="1" fillId="13" borderId="10" xfId="1" applyNumberFormat="1" applyFont="1" applyFill="1" applyBorder="1" applyAlignment="1" applyProtection="1">
      <alignment horizontal="center" vertical="center"/>
      <protection locked="0"/>
    </xf>
    <xf numFmtId="44" fontId="1" fillId="13" borderId="33" xfId="1" applyNumberFormat="1" applyFont="1" applyFill="1" applyBorder="1" applyAlignment="1" applyProtection="1">
      <alignment horizontal="center" vertical="center"/>
      <protection locked="0"/>
    </xf>
    <xf numFmtId="0" fontId="1" fillId="13" borderId="1" xfId="0" applyFont="1" applyFill="1" applyBorder="1" applyAlignment="1" applyProtection="1">
      <alignment horizontal="center" vertical="center" wrapText="1"/>
    </xf>
    <xf numFmtId="0" fontId="1" fillId="13" borderId="31" xfId="0" applyFont="1" applyFill="1" applyBorder="1" applyAlignment="1" applyProtection="1">
      <alignment horizontal="center" vertical="center" wrapText="1"/>
    </xf>
    <xf numFmtId="0" fontId="1" fillId="13" borderId="11" xfId="0" applyFont="1" applyFill="1" applyBorder="1" applyAlignment="1" applyProtection="1">
      <alignment horizontal="center" vertical="center" wrapText="1"/>
    </xf>
    <xf numFmtId="0" fontId="1" fillId="13" borderId="32" xfId="0" applyFont="1" applyFill="1" applyBorder="1" applyAlignment="1" applyProtection="1">
      <alignment horizontal="center" vertical="center" wrapText="1"/>
    </xf>
    <xf numFmtId="0" fontId="1" fillId="13" borderId="1" xfId="0" applyFont="1" applyFill="1" applyBorder="1" applyAlignment="1" applyProtection="1">
      <alignment horizontal="center" wrapText="1"/>
    </xf>
    <xf numFmtId="0" fontId="1" fillId="13" borderId="2" xfId="0" applyFont="1" applyFill="1" applyBorder="1" applyAlignment="1" applyProtection="1">
      <alignment horizontal="center" wrapText="1"/>
    </xf>
    <xf numFmtId="0" fontId="1" fillId="13" borderId="3" xfId="0" applyFont="1" applyFill="1" applyBorder="1" applyAlignment="1" applyProtection="1">
      <alignment horizontal="center" wrapText="1"/>
    </xf>
    <xf numFmtId="0" fontId="1" fillId="13" borderId="11" xfId="0" applyFont="1" applyFill="1" applyBorder="1" applyAlignment="1" applyProtection="1">
      <alignment horizontal="center" wrapText="1"/>
    </xf>
    <xf numFmtId="0" fontId="1" fillId="13" borderId="6" xfId="0" applyFont="1" applyFill="1" applyBorder="1" applyAlignment="1" applyProtection="1">
      <alignment horizontal="center" wrapText="1"/>
    </xf>
    <xf numFmtId="0" fontId="1" fillId="13" borderId="7" xfId="0" applyFont="1" applyFill="1" applyBorder="1" applyAlignment="1" applyProtection="1">
      <alignment horizontal="center" wrapText="1"/>
    </xf>
    <xf numFmtId="0" fontId="1" fillId="13" borderId="10" xfId="1" applyNumberFormat="1" applyFont="1" applyFill="1" applyBorder="1" applyAlignment="1" applyProtection="1">
      <alignment horizontal="center" vertical="center"/>
      <protection locked="0"/>
    </xf>
    <xf numFmtId="0" fontId="1" fillId="13" borderId="9" xfId="1" applyNumberFormat="1" applyFont="1" applyFill="1" applyBorder="1" applyAlignment="1" applyProtection="1">
      <alignment horizontal="center" vertical="center"/>
      <protection locked="0"/>
    </xf>
    <xf numFmtId="0" fontId="1" fillId="13" borderId="8" xfId="1" applyNumberFormat="1" applyFont="1" applyFill="1" applyBorder="1" applyAlignment="1" applyProtection="1">
      <alignment horizontal="center" vertical="center"/>
      <protection locked="0"/>
    </xf>
    <xf numFmtId="0" fontId="1" fillId="13" borderId="1" xfId="0" applyFont="1" applyFill="1" applyBorder="1" applyAlignment="1" applyProtection="1">
      <alignment horizontal="center" vertical="center"/>
    </xf>
    <xf numFmtId="0" fontId="1" fillId="13" borderId="2" xfId="0" applyFont="1" applyFill="1" applyBorder="1" applyAlignment="1" applyProtection="1">
      <alignment horizontal="center" vertical="center"/>
    </xf>
    <xf numFmtId="0" fontId="1" fillId="13" borderId="3" xfId="0" applyFont="1" applyFill="1" applyBorder="1" applyAlignment="1" applyProtection="1">
      <alignment horizontal="center" vertical="center"/>
    </xf>
    <xf numFmtId="0" fontId="1" fillId="13" borderId="11" xfId="0" applyFont="1" applyFill="1" applyBorder="1" applyAlignment="1" applyProtection="1">
      <alignment horizontal="center" vertical="center"/>
    </xf>
    <xf numFmtId="0" fontId="1" fillId="13" borderId="6" xfId="0" applyFont="1" applyFill="1" applyBorder="1" applyAlignment="1" applyProtection="1">
      <alignment horizontal="center" vertical="center"/>
    </xf>
    <xf numFmtId="0" fontId="1" fillId="13" borderId="7" xfId="0" applyFont="1" applyFill="1" applyBorder="1" applyAlignment="1" applyProtection="1">
      <alignment horizontal="center" vertical="center"/>
    </xf>
    <xf numFmtId="44" fontId="4" fillId="13" borderId="1" xfId="0" applyNumberFormat="1" applyFont="1" applyFill="1" applyBorder="1" applyAlignment="1" applyProtection="1">
      <alignment horizontal="right" vertical="center"/>
    </xf>
    <xf numFmtId="44" fontId="4" fillId="13" borderId="2" xfId="0" applyNumberFormat="1" applyFont="1" applyFill="1" applyBorder="1" applyAlignment="1" applyProtection="1">
      <alignment horizontal="right" vertical="center"/>
    </xf>
    <xf numFmtId="44" fontId="4" fillId="13" borderId="31" xfId="0" applyNumberFormat="1" applyFont="1" applyFill="1" applyBorder="1" applyAlignment="1" applyProtection="1">
      <alignment horizontal="right" vertical="center"/>
    </xf>
    <xf numFmtId="0" fontId="22" fillId="13" borderId="0" xfId="0" applyFont="1" applyFill="1" applyBorder="1" applyAlignment="1" applyProtection="1">
      <alignment horizontal="center" vertical="center" wrapText="1"/>
    </xf>
    <xf numFmtId="0" fontId="22" fillId="13" borderId="5" xfId="0" applyFont="1" applyFill="1" applyBorder="1" applyAlignment="1" applyProtection="1">
      <alignment horizontal="center" vertical="center" wrapText="1"/>
    </xf>
    <xf numFmtId="0" fontId="22" fillId="15" borderId="6" xfId="0" applyFont="1" applyFill="1" applyBorder="1" applyAlignment="1" applyProtection="1">
      <alignment horizontal="center" vertical="center" wrapText="1"/>
    </xf>
    <xf numFmtId="0" fontId="22" fillId="15" borderId="7" xfId="0" applyFont="1" applyFill="1" applyBorder="1" applyAlignment="1" applyProtection="1">
      <alignment horizontal="center" vertical="center" wrapText="1"/>
    </xf>
    <xf numFmtId="44" fontId="4" fillId="15" borderId="4" xfId="0" applyNumberFormat="1" applyFont="1" applyFill="1" applyBorder="1" applyAlignment="1" applyProtection="1">
      <alignment horizontal="right" vertical="center"/>
    </xf>
    <xf numFmtId="44" fontId="4" fillId="15" borderId="0" xfId="0" applyNumberFormat="1" applyFont="1" applyFill="1" applyBorder="1" applyAlignment="1" applyProtection="1">
      <alignment horizontal="right" vertical="center"/>
    </xf>
    <xf numFmtId="44" fontId="4" fillId="15" borderId="22" xfId="0" applyNumberFormat="1" applyFont="1" applyFill="1" applyBorder="1" applyAlignment="1" applyProtection="1">
      <alignment horizontal="right" vertical="center"/>
    </xf>
    <xf numFmtId="44" fontId="4" fillId="13" borderId="11" xfId="0" applyNumberFormat="1" applyFont="1" applyFill="1" applyBorder="1" applyAlignment="1" applyProtection="1">
      <alignment horizontal="right" vertical="center"/>
    </xf>
    <xf numFmtId="44" fontId="4" fillId="13" borderId="6" xfId="0" applyNumberFormat="1" applyFont="1" applyFill="1" applyBorder="1" applyAlignment="1" applyProtection="1">
      <alignment horizontal="right" vertical="center"/>
    </xf>
    <xf numFmtId="44" fontId="4" fillId="13" borderId="32" xfId="0" applyNumberFormat="1" applyFont="1" applyFill="1" applyBorder="1" applyAlignment="1" applyProtection="1">
      <alignment horizontal="right" vertical="center"/>
    </xf>
    <xf numFmtId="44" fontId="4" fillId="15" borderId="10" xfId="0" applyNumberFormat="1" applyFont="1" applyFill="1" applyBorder="1" applyAlignment="1" applyProtection="1">
      <alignment horizontal="right" vertical="center"/>
    </xf>
    <xf numFmtId="44" fontId="4" fillId="15" borderId="9" xfId="0" applyNumberFormat="1" applyFont="1" applyFill="1" applyBorder="1" applyAlignment="1" applyProtection="1">
      <alignment horizontal="right" vertical="center"/>
    </xf>
    <xf numFmtId="44" fontId="4" fillId="15" borderId="33" xfId="0" applyNumberFormat="1" applyFont="1" applyFill="1" applyBorder="1" applyAlignment="1" applyProtection="1">
      <alignment horizontal="right" vertical="center"/>
    </xf>
    <xf numFmtId="0" fontId="30" fillId="7" borderId="2" xfId="0" applyFont="1" applyFill="1" applyBorder="1" applyAlignment="1" applyProtection="1">
      <alignment horizontal="center" vertical="center"/>
    </xf>
    <xf numFmtId="0" fontId="30" fillId="7" borderId="31" xfId="0" applyFont="1" applyFill="1" applyBorder="1" applyAlignment="1" applyProtection="1">
      <alignment horizontal="center" vertical="center"/>
    </xf>
    <xf numFmtId="0" fontId="30" fillId="7" borderId="6" xfId="0" applyFont="1" applyFill="1" applyBorder="1" applyAlignment="1" applyProtection="1">
      <alignment horizontal="center" vertical="center"/>
    </xf>
    <xf numFmtId="0" fontId="30" fillId="7" borderId="32"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7" borderId="6" xfId="0" applyFont="1" applyFill="1" applyBorder="1" applyAlignment="1" applyProtection="1">
      <alignment horizontal="center" vertical="center"/>
    </xf>
    <xf numFmtId="0" fontId="27" fillId="7" borderId="7" xfId="0" applyFont="1" applyFill="1" applyBorder="1" applyAlignment="1" applyProtection="1">
      <alignment horizontal="center" vertical="center"/>
    </xf>
    <xf numFmtId="0" fontId="3" fillId="14" borderId="9" xfId="0" applyFont="1" applyFill="1" applyBorder="1" applyAlignment="1" applyProtection="1">
      <alignment horizontal="center" vertical="center"/>
    </xf>
    <xf numFmtId="0" fontId="3" fillId="14" borderId="8" xfId="0" applyFont="1" applyFill="1" applyBorder="1" applyAlignment="1" applyProtection="1">
      <alignment horizontal="center" vertical="center"/>
    </xf>
    <xf numFmtId="0" fontId="4" fillId="13" borderId="2" xfId="0" applyFont="1" applyFill="1" applyBorder="1" applyAlignment="1" applyProtection="1">
      <alignment horizontal="center" vertical="center"/>
    </xf>
    <xf numFmtId="0" fontId="4" fillId="13" borderId="3" xfId="0"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4" fillId="15" borderId="5" xfId="0" applyFont="1" applyFill="1" applyBorder="1" applyAlignment="1" applyProtection="1">
      <alignment horizontal="center" vertical="center"/>
    </xf>
    <xf numFmtId="0" fontId="4" fillId="13" borderId="0" xfId="0" applyFont="1" applyFill="1" applyBorder="1" applyAlignment="1" applyProtection="1">
      <alignment horizontal="center" vertical="center"/>
    </xf>
    <xf numFmtId="0" fontId="4" fillId="13" borderId="5" xfId="0" applyFont="1" applyFill="1" applyBorder="1" applyAlignment="1" applyProtection="1">
      <alignment horizontal="center" vertical="center"/>
    </xf>
    <xf numFmtId="44" fontId="0" fillId="9" borderId="6" xfId="1" applyFont="1" applyFill="1" applyBorder="1" applyAlignment="1" applyProtection="1">
      <alignment horizontal="right"/>
      <protection locked="0"/>
    </xf>
    <xf numFmtId="44" fontId="0" fillId="9" borderId="32" xfId="1" applyFont="1" applyFill="1" applyBorder="1" applyAlignment="1" applyProtection="1">
      <alignment horizontal="right"/>
      <protection locked="0"/>
    </xf>
    <xf numFmtId="0" fontId="3" fillId="2" borderId="3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22" fillId="13" borderId="10" xfId="0" applyFont="1" applyFill="1" applyBorder="1" applyAlignment="1" applyProtection="1">
      <alignment horizontal="center" vertical="center"/>
    </xf>
    <xf numFmtId="0" fontId="22" fillId="13" borderId="9" xfId="0" applyFont="1" applyFill="1" applyBorder="1" applyAlignment="1" applyProtection="1">
      <alignment horizontal="center" vertical="center"/>
    </xf>
    <xf numFmtId="0" fontId="22" fillId="13" borderId="8" xfId="0" applyFont="1" applyFill="1" applyBorder="1" applyAlignment="1" applyProtection="1">
      <alignment horizontal="center" vertical="center"/>
    </xf>
    <xf numFmtId="44" fontId="1" fillId="13" borderId="1" xfId="1" applyNumberFormat="1" applyFont="1" applyFill="1" applyBorder="1" applyAlignment="1" applyProtection="1">
      <alignment horizontal="center" vertical="center"/>
    </xf>
    <xf numFmtId="44" fontId="1" fillId="13" borderId="31" xfId="1" applyNumberFormat="1" applyFont="1" applyFill="1" applyBorder="1" applyAlignment="1" applyProtection="1">
      <alignment horizontal="center" vertical="center"/>
    </xf>
    <xf numFmtId="44" fontId="1" fillId="13" borderId="11" xfId="1" applyNumberFormat="1" applyFont="1" applyFill="1" applyBorder="1" applyAlignment="1" applyProtection="1">
      <alignment horizontal="center" vertical="center"/>
    </xf>
    <xf numFmtId="44" fontId="1" fillId="13" borderId="32" xfId="1" applyNumberFormat="1" applyFont="1" applyFill="1" applyBorder="1" applyAlignment="1" applyProtection="1">
      <alignment horizontal="center" vertical="center"/>
    </xf>
    <xf numFmtId="0" fontId="5" fillId="13" borderId="2" xfId="0" applyFont="1" applyFill="1" applyBorder="1" applyAlignment="1" applyProtection="1">
      <alignment horizontal="center"/>
    </xf>
    <xf numFmtId="0" fontId="5" fillId="13" borderId="31" xfId="0" applyFont="1" applyFill="1" applyBorder="1" applyAlignment="1" applyProtection="1">
      <alignment horizontal="center"/>
    </xf>
    <xf numFmtId="167" fontId="2" fillId="15" borderId="0" xfId="0" applyNumberFormat="1" applyFont="1" applyFill="1" applyBorder="1" applyAlignment="1" applyProtection="1">
      <alignment horizontal="center"/>
    </xf>
    <xf numFmtId="167" fontId="2" fillId="15" borderId="22" xfId="0" applyNumberFormat="1" applyFont="1" applyFill="1" applyBorder="1" applyAlignment="1" applyProtection="1">
      <alignment horizontal="center"/>
    </xf>
    <xf numFmtId="167" fontId="2" fillId="13" borderId="0" xfId="0" applyNumberFormat="1" applyFont="1" applyFill="1" applyBorder="1" applyAlignment="1" applyProtection="1">
      <alignment horizontal="center"/>
    </xf>
    <xf numFmtId="167" fontId="2" fillId="13" borderId="22" xfId="0" applyNumberFormat="1" applyFont="1" applyFill="1" applyBorder="1" applyAlignment="1" applyProtection="1">
      <alignment horizontal="center"/>
    </xf>
    <xf numFmtId="0" fontId="27" fillId="7" borderId="1"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32" xfId="0" applyFont="1" applyFill="1" applyBorder="1" applyAlignment="1" applyProtection="1">
      <alignment horizontal="center" vertical="center"/>
    </xf>
    <xf numFmtId="0" fontId="4" fillId="14" borderId="10" xfId="0" applyFont="1" applyFill="1" applyBorder="1" applyAlignment="1" applyProtection="1">
      <alignment horizontal="center"/>
    </xf>
    <xf numFmtId="0" fontId="4" fillId="14" borderId="9" xfId="0" applyFont="1" applyFill="1" applyBorder="1" applyAlignment="1" applyProtection="1">
      <alignment horizontal="center"/>
    </xf>
    <xf numFmtId="0" fontId="4" fillId="14" borderId="33" xfId="0" applyFont="1" applyFill="1" applyBorder="1" applyAlignment="1" applyProtection="1">
      <alignment horizontal="center"/>
    </xf>
    <xf numFmtId="0" fontId="60" fillId="13" borderId="10" xfId="0" applyFont="1" applyFill="1" applyBorder="1" applyAlignment="1" applyProtection="1">
      <alignment horizontal="center" vertical="center"/>
    </xf>
    <xf numFmtId="0" fontId="60" fillId="13" borderId="9" xfId="0" applyFont="1" applyFill="1" applyBorder="1" applyAlignment="1" applyProtection="1">
      <alignment horizontal="center" vertical="center"/>
    </xf>
    <xf numFmtId="0" fontId="60" fillId="13" borderId="8" xfId="0" applyFont="1" applyFill="1" applyBorder="1" applyAlignment="1" applyProtection="1">
      <alignment horizontal="center" vertical="center"/>
    </xf>
    <xf numFmtId="0" fontId="31" fillId="2" borderId="12" xfId="3" applyFont="1" applyFill="1" applyBorder="1" applyAlignment="1">
      <alignment horizontal="left" vertical="center" wrapText="1"/>
    </xf>
    <xf numFmtId="0" fontId="28" fillId="5" borderId="12" xfId="0" applyFont="1" applyFill="1" applyBorder="1" applyAlignment="1" applyProtection="1">
      <alignment horizontal="left" vertical="center"/>
      <protection locked="0"/>
    </xf>
    <xf numFmtId="0" fontId="42" fillId="2" borderId="12" xfId="3" applyFont="1" applyFill="1" applyBorder="1" applyAlignment="1">
      <alignment horizontal="left" wrapText="1"/>
    </xf>
    <xf numFmtId="0" fontId="26" fillId="2" borderId="12" xfId="3" applyFont="1" applyFill="1" applyBorder="1" applyAlignment="1">
      <alignment horizontal="center" vertical="center" wrapText="1"/>
    </xf>
    <xf numFmtId="0" fontId="41" fillId="2" borderId="12" xfId="3" applyFont="1" applyFill="1" applyBorder="1" applyAlignment="1">
      <alignment horizontal="left" wrapText="1"/>
    </xf>
    <xf numFmtId="0" fontId="30" fillId="6" borderId="12" xfId="0" applyFont="1" applyFill="1" applyBorder="1" applyAlignment="1" applyProtection="1">
      <alignment horizontal="left"/>
    </xf>
    <xf numFmtId="0" fontId="24" fillId="2" borderId="12" xfId="3" applyFont="1" applyFill="1" applyBorder="1" applyAlignment="1">
      <alignment horizontal="left" vertical="center" wrapText="1"/>
    </xf>
    <xf numFmtId="0" fontId="29" fillId="5" borderId="12" xfId="0" applyFont="1" applyFill="1" applyBorder="1" applyAlignment="1" applyProtection="1">
      <alignment horizontal="left" vertical="center"/>
      <protection locked="0"/>
    </xf>
    <xf numFmtId="0" fontId="24" fillId="0" borderId="12" xfId="3" applyFont="1" applyFill="1" applyBorder="1" applyAlignment="1">
      <alignment horizontal="left" vertical="center" wrapText="1"/>
    </xf>
    <xf numFmtId="0" fontId="15" fillId="5" borderId="12" xfId="0" applyFont="1" applyFill="1" applyBorder="1" applyAlignment="1" applyProtection="1">
      <alignment horizontal="left" vertical="center" wrapText="1"/>
      <protection locked="0"/>
    </xf>
    <xf numFmtId="0" fontId="33" fillId="4" borderId="12" xfId="3" applyFont="1" applyFill="1" applyBorder="1" applyAlignment="1">
      <alignment horizontal="center" vertical="center" wrapText="1"/>
    </xf>
    <xf numFmtId="0" fontId="34" fillId="2" borderId="12" xfId="3" applyFont="1" applyFill="1" applyBorder="1" applyAlignment="1">
      <alignment horizontal="left" vertical="center" wrapText="1"/>
    </xf>
    <xf numFmtId="0" fontId="35" fillId="2" borderId="12" xfId="3" applyFont="1" applyFill="1" applyBorder="1" applyAlignment="1">
      <alignment horizontal="left" vertical="center" wrapText="1"/>
    </xf>
    <xf numFmtId="0" fontId="43" fillId="5" borderId="12" xfId="0" applyFont="1" applyFill="1" applyBorder="1" applyAlignment="1" applyProtection="1">
      <alignment horizontal="left" vertical="center"/>
      <protection locked="0"/>
    </xf>
    <xf numFmtId="0" fontId="32" fillId="0" borderId="12" xfId="3" applyFont="1" applyFill="1" applyBorder="1" applyAlignment="1">
      <alignment horizontal="left"/>
    </xf>
    <xf numFmtId="0" fontId="24" fillId="0" borderId="12" xfId="3" applyFont="1" applyFill="1" applyBorder="1" applyAlignment="1">
      <alignment vertical="top" wrapText="1"/>
    </xf>
    <xf numFmtId="0" fontId="29" fillId="5" borderId="12" xfId="0" applyFont="1" applyFill="1" applyBorder="1" applyAlignment="1" applyProtection="1">
      <alignment horizontal="center" vertical="center"/>
      <protection locked="0"/>
    </xf>
    <xf numFmtId="0" fontId="1" fillId="5" borderId="12" xfId="0" applyFont="1" applyFill="1" applyBorder="1" applyAlignment="1" applyProtection="1">
      <alignment horizontal="left" vertical="center"/>
      <protection locked="0"/>
    </xf>
  </cellXfs>
  <cellStyles count="4">
    <cellStyle name="Currency" xfId="1" builtinId="4"/>
    <cellStyle name="Hyperlink" xfId="2" builtinId="8"/>
    <cellStyle name="Normal" xfId="0" builtinId="0"/>
    <cellStyle name="Normal 2" xfId="3" xr:uid="{00000000-0005-0000-0000-000003000000}"/>
  </cellStyles>
  <dxfs count="21">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ont>
        <color rgb="FF00B050"/>
      </font>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
      <fill>
        <patternFill>
          <bgColor rgb="FFFDE3E3"/>
        </patternFill>
      </fill>
    </dxf>
  </dxfs>
  <tableStyles count="0" defaultTableStyle="TableStyleMedium2" defaultPivotStyle="PivotStyleLight16"/>
  <colors>
    <mruColors>
      <color rgb="FFFAFAFA"/>
      <color rgb="FF305496"/>
      <color rgb="FFFFFFDD"/>
      <color rgb="FFF0F0F0"/>
      <color rgb="FFFFE28F"/>
      <color rgb="FFFDE3E3"/>
      <color rgb="FFF2F2F2"/>
      <color rgb="FFF5F5F5"/>
      <color rgb="FFFFD6C1"/>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1.jpe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744538</xdr:colOff>
      <xdr:row>0</xdr:row>
      <xdr:rowOff>28575</xdr:rowOff>
    </xdr:from>
    <xdr:to>
      <xdr:col>12</xdr:col>
      <xdr:colOff>722036</xdr:colOff>
      <xdr:row>2</xdr:row>
      <xdr:rowOff>31462</xdr:rowOff>
    </xdr:to>
    <xdr:pic>
      <xdr:nvPicPr>
        <xdr:cNvPr id="3" name="Picture 1" descr=" SG_Bottom_CYM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383713" y="28575"/>
          <a:ext cx="758548" cy="507712"/>
        </a:xfrm>
        <a:prstGeom prst="rect">
          <a:avLst/>
        </a:prstGeom>
        <a:noFill/>
        <a:ln w="9525">
          <a:noFill/>
          <a:miter lim="800000"/>
          <a:headEnd/>
          <a:tailEnd/>
        </a:ln>
      </xdr:spPr>
    </xdr:pic>
    <xdr:clientData/>
  </xdr:twoCellAnchor>
  <xdr:twoCellAnchor editAs="oneCell">
    <xdr:from>
      <xdr:col>1</xdr:col>
      <xdr:colOff>58738</xdr:colOff>
      <xdr:row>0</xdr:row>
      <xdr:rowOff>19050</xdr:rowOff>
    </xdr:from>
    <xdr:to>
      <xdr:col>2</xdr:col>
      <xdr:colOff>36236</xdr:colOff>
      <xdr:row>2</xdr:row>
      <xdr:rowOff>21937</xdr:rowOff>
    </xdr:to>
    <xdr:pic>
      <xdr:nvPicPr>
        <xdr:cNvPr id="4" name="Picture 1" descr=" SG_Bottom_CYM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87413" y="19050"/>
          <a:ext cx="758548" cy="5077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495300</xdr:colOff>
      <xdr:row>66</xdr:row>
      <xdr:rowOff>114300</xdr:rowOff>
    </xdr:from>
    <xdr:to>
      <xdr:col>15</xdr:col>
      <xdr:colOff>276377</xdr:colOff>
      <xdr:row>87</xdr:row>
      <xdr:rowOff>142031</xdr:rowOff>
    </xdr:to>
    <xdr:pic>
      <xdr:nvPicPr>
        <xdr:cNvPr id="23" name="Picture 22">
          <a:extLst>
            <a:ext uri="{FF2B5EF4-FFF2-40B4-BE49-F238E27FC236}">
              <a16:creationId xmlns:a16="http://schemas.microsoft.com/office/drawing/2014/main" id="{A344FD37-A061-4E21-96F6-0EC29110D1CF}"/>
            </a:ext>
          </a:extLst>
        </xdr:cNvPr>
        <xdr:cNvPicPr>
          <a:picLocks noChangeAspect="1"/>
        </xdr:cNvPicPr>
      </xdr:nvPicPr>
      <xdr:blipFill>
        <a:blip xmlns:r="http://schemas.openxmlformats.org/officeDocument/2006/relationships" r:embed="rId1"/>
        <a:stretch>
          <a:fillRect/>
        </a:stretch>
      </xdr:blipFill>
      <xdr:spPr>
        <a:xfrm>
          <a:off x="2533650" y="12934950"/>
          <a:ext cx="7096277" cy="4028231"/>
        </a:xfrm>
        <a:prstGeom prst="rect">
          <a:avLst/>
        </a:prstGeom>
      </xdr:spPr>
    </xdr:pic>
    <xdr:clientData/>
  </xdr:twoCellAnchor>
  <xdr:twoCellAnchor editAs="oneCell">
    <xdr:from>
      <xdr:col>2</xdr:col>
      <xdr:colOff>9525</xdr:colOff>
      <xdr:row>22</xdr:row>
      <xdr:rowOff>171450</xdr:rowOff>
    </xdr:from>
    <xdr:to>
      <xdr:col>20</xdr:col>
      <xdr:colOff>493868</xdr:colOff>
      <xdr:row>42</xdr:row>
      <xdr:rowOff>180498</xdr:rowOff>
    </xdr:to>
    <xdr:pic>
      <xdr:nvPicPr>
        <xdr:cNvPr id="22" name="Picture 21">
          <a:extLst>
            <a:ext uri="{FF2B5EF4-FFF2-40B4-BE49-F238E27FC236}">
              <a16:creationId xmlns:a16="http://schemas.microsoft.com/office/drawing/2014/main" id="{4F05BEF5-CF25-41E6-B835-16BD9E08CAE5}"/>
            </a:ext>
          </a:extLst>
        </xdr:cNvPr>
        <xdr:cNvPicPr>
          <a:picLocks noChangeAspect="1"/>
        </xdr:cNvPicPr>
      </xdr:nvPicPr>
      <xdr:blipFill>
        <a:blip xmlns:r="http://schemas.openxmlformats.org/officeDocument/2006/relationships" r:embed="rId2"/>
        <a:stretch>
          <a:fillRect/>
        </a:stretch>
      </xdr:blipFill>
      <xdr:spPr>
        <a:xfrm>
          <a:off x="1438275" y="4695825"/>
          <a:ext cx="11457143" cy="3819048"/>
        </a:xfrm>
        <a:prstGeom prst="rect">
          <a:avLst/>
        </a:prstGeom>
      </xdr:spPr>
    </xdr:pic>
    <xdr:clientData/>
  </xdr:twoCellAnchor>
  <xdr:twoCellAnchor>
    <xdr:from>
      <xdr:col>15</xdr:col>
      <xdr:colOff>123825</xdr:colOff>
      <xdr:row>45</xdr:row>
      <xdr:rowOff>85725</xdr:rowOff>
    </xdr:from>
    <xdr:to>
      <xdr:col>17</xdr:col>
      <xdr:colOff>523875</xdr:colOff>
      <xdr:row>51</xdr:row>
      <xdr:rowOff>28575</xdr:rowOff>
    </xdr:to>
    <xdr:sp macro="" textlink="">
      <xdr:nvSpPr>
        <xdr:cNvPr id="7" name="Text Box 11">
          <a:extLst>
            <a:ext uri="{FF2B5EF4-FFF2-40B4-BE49-F238E27FC236}">
              <a16:creationId xmlns:a16="http://schemas.microsoft.com/office/drawing/2014/main" id="{00000000-0008-0000-0100-000007000000}"/>
            </a:ext>
          </a:extLst>
        </xdr:cNvPr>
        <xdr:cNvSpPr txBox="1">
          <a:spLocks noChangeArrowheads="1"/>
        </xdr:cNvSpPr>
      </xdr:nvSpPr>
      <xdr:spPr bwMode="auto">
        <a:xfrm>
          <a:off x="9477375" y="8991600"/>
          <a:ext cx="1619250" cy="1000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0" i="0" u="none" strike="noStrike" baseline="0">
              <a:solidFill>
                <a:srgbClr val="000000"/>
              </a:solidFill>
              <a:latin typeface="Calibri"/>
              <a:cs typeface="Calibri"/>
            </a:rPr>
            <a:t>Example: Official Conference Dates are 7/31/21 – 08/03/21</a:t>
          </a:r>
          <a:endParaRPr lang="en-US" sz="1100" b="0" i="0" u="none" strike="noStrike" baseline="0">
            <a:solidFill>
              <a:srgbClr val="000000"/>
            </a:solidFill>
            <a:latin typeface="Calibri"/>
            <a:cs typeface="Calibri"/>
          </a:endParaRPr>
        </a:p>
        <a:p>
          <a:pPr algn="ctr" rtl="0">
            <a:defRPr sz="1000"/>
          </a:pPr>
          <a:r>
            <a:rPr lang="en-US" sz="800" b="0" i="0" u="none" strike="noStrike" baseline="0">
              <a:solidFill>
                <a:srgbClr val="000000"/>
              </a:solidFill>
              <a:latin typeface="Calibri"/>
              <a:cs typeface="Calibri"/>
            </a:rPr>
            <a:t>Please note that the flight dates entered should be set one day before and one day after the official conference dates.</a:t>
          </a:r>
        </a:p>
      </xdr:txBody>
    </xdr:sp>
    <xdr:clientData/>
  </xdr:twoCellAnchor>
  <xdr:twoCellAnchor editAs="oneCell">
    <xdr:from>
      <xdr:col>3</xdr:col>
      <xdr:colOff>401829</xdr:colOff>
      <xdr:row>45</xdr:row>
      <xdr:rowOff>0</xdr:rowOff>
    </xdr:from>
    <xdr:to>
      <xdr:col>7</xdr:col>
      <xdr:colOff>518160</xdr:colOff>
      <xdr:row>57</xdr:row>
      <xdr:rowOff>190014</xdr:rowOff>
    </xdr:to>
    <xdr:pic>
      <xdr:nvPicPr>
        <xdr:cNvPr id="16" name="Picture 15">
          <a:extLst>
            <a:ext uri="{FF2B5EF4-FFF2-40B4-BE49-F238E27FC236}">
              <a16:creationId xmlns:a16="http://schemas.microsoft.com/office/drawing/2014/main" id="{5160B831-D2EA-43AB-8DCE-CE69334399E6}"/>
            </a:ext>
          </a:extLst>
        </xdr:cNvPr>
        <xdr:cNvPicPr>
          <a:picLocks noChangeAspect="1"/>
        </xdr:cNvPicPr>
      </xdr:nvPicPr>
      <xdr:blipFill>
        <a:blip xmlns:r="http://schemas.openxmlformats.org/officeDocument/2006/relationships" r:embed="rId3"/>
        <a:stretch>
          <a:fillRect/>
        </a:stretch>
      </xdr:blipFill>
      <xdr:spPr>
        <a:xfrm>
          <a:off x="2440179" y="8905875"/>
          <a:ext cx="2554731" cy="2390289"/>
        </a:xfrm>
        <a:prstGeom prst="rect">
          <a:avLst/>
        </a:prstGeom>
      </xdr:spPr>
    </xdr:pic>
    <xdr:clientData/>
  </xdr:twoCellAnchor>
  <xdr:twoCellAnchor editAs="oneCell">
    <xdr:from>
      <xdr:col>13</xdr:col>
      <xdr:colOff>219075</xdr:colOff>
      <xdr:row>69</xdr:row>
      <xdr:rowOff>161925</xdr:rowOff>
    </xdr:from>
    <xdr:to>
      <xdr:col>14</xdr:col>
      <xdr:colOff>365445</xdr:colOff>
      <xdr:row>72</xdr:row>
      <xdr:rowOff>108630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a:stretch>
          <a:fillRect/>
        </a:stretch>
      </xdr:blipFill>
      <xdr:spPr>
        <a:xfrm>
          <a:off x="8353425" y="13554075"/>
          <a:ext cx="755970" cy="518205"/>
        </a:xfrm>
        <a:prstGeom prst="rect">
          <a:avLst/>
        </a:prstGeom>
      </xdr:spPr>
    </xdr:pic>
    <xdr:clientData/>
  </xdr:twoCellAnchor>
  <xdr:twoCellAnchor>
    <xdr:from>
      <xdr:col>4</xdr:col>
      <xdr:colOff>8902</xdr:colOff>
      <xdr:row>67</xdr:row>
      <xdr:rowOff>8903</xdr:rowOff>
    </xdr:from>
    <xdr:to>
      <xdr:col>13</xdr:col>
      <xdr:colOff>333821</xdr:colOff>
      <xdr:row>68</xdr:row>
      <xdr:rowOff>1</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837702" y="13010528"/>
          <a:ext cx="5811319" cy="18159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179388</xdr:colOff>
      <xdr:row>62</xdr:row>
      <xdr:rowOff>182565</xdr:rowOff>
    </xdr:from>
    <xdr:to>
      <xdr:col>12</xdr:col>
      <xdr:colOff>581815</xdr:colOff>
      <xdr:row>63</xdr:row>
      <xdr:rowOff>182563</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a:stretch>
          <a:fillRect/>
        </a:stretch>
      </xdr:blipFill>
      <xdr:spPr>
        <a:xfrm>
          <a:off x="6884988" y="12231690"/>
          <a:ext cx="402427" cy="190498"/>
        </a:xfrm>
        <a:prstGeom prst="rect">
          <a:avLst/>
        </a:prstGeom>
        <a:ln w="25400">
          <a:solidFill>
            <a:schemeClr val="tx1"/>
          </a:solidFill>
        </a:ln>
      </xdr:spPr>
    </xdr:pic>
    <xdr:clientData/>
  </xdr:twoCellAnchor>
  <xdr:twoCellAnchor editAs="oneCell">
    <xdr:from>
      <xdr:col>1</xdr:col>
      <xdr:colOff>95250</xdr:colOff>
      <xdr:row>0</xdr:row>
      <xdr:rowOff>31750</xdr:rowOff>
    </xdr:from>
    <xdr:to>
      <xdr:col>2</xdr:col>
      <xdr:colOff>244198</xdr:colOff>
      <xdr:row>2</xdr:row>
      <xdr:rowOff>50512</xdr:rowOff>
    </xdr:to>
    <xdr:pic>
      <xdr:nvPicPr>
        <xdr:cNvPr id="14" name="Picture 1" descr=" SG_Bottom_CYMK">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920750" y="31750"/>
          <a:ext cx="752198" cy="517237"/>
        </a:xfrm>
        <a:prstGeom prst="rect">
          <a:avLst/>
        </a:prstGeom>
        <a:noFill/>
        <a:ln w="9525">
          <a:noFill/>
          <a:miter lim="800000"/>
          <a:headEnd/>
          <a:tailEnd/>
        </a:ln>
      </xdr:spPr>
    </xdr:pic>
    <xdr:clientData/>
  </xdr:twoCellAnchor>
  <xdr:twoCellAnchor editAs="oneCell">
    <xdr:from>
      <xdr:col>19</xdr:col>
      <xdr:colOff>552450</xdr:colOff>
      <xdr:row>0</xdr:row>
      <xdr:rowOff>57150</xdr:rowOff>
    </xdr:from>
    <xdr:to>
      <xdr:col>20</xdr:col>
      <xdr:colOff>695048</xdr:colOff>
      <xdr:row>2</xdr:row>
      <xdr:rowOff>75912</xdr:rowOff>
    </xdr:to>
    <xdr:pic>
      <xdr:nvPicPr>
        <xdr:cNvPr id="15" name="Picture 1" descr=" SG_Bottom_CYMK">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12344400" y="57150"/>
          <a:ext cx="752198" cy="514062"/>
        </a:xfrm>
        <a:prstGeom prst="rect">
          <a:avLst/>
        </a:prstGeom>
        <a:noFill/>
        <a:ln w="9525">
          <a:noFill/>
          <a:miter lim="800000"/>
          <a:headEnd/>
          <a:tailEnd/>
        </a:ln>
      </xdr:spPr>
    </xdr:pic>
    <xdr:clientData/>
  </xdr:twoCellAnchor>
  <xdr:twoCellAnchor>
    <xdr:from>
      <xdr:col>4</xdr:col>
      <xdr:colOff>9525</xdr:colOff>
      <xdr:row>47</xdr:row>
      <xdr:rowOff>180975</xdr:rowOff>
    </xdr:from>
    <xdr:to>
      <xdr:col>5</xdr:col>
      <xdr:colOff>19050</xdr:colOff>
      <xdr:row>51</xdr:row>
      <xdr:rowOff>9525</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2657475" y="9382125"/>
          <a:ext cx="619125" cy="590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3</xdr:col>
      <xdr:colOff>95250</xdr:colOff>
      <xdr:row>51</xdr:row>
      <xdr:rowOff>104775</xdr:rowOff>
    </xdr:from>
    <xdr:to>
      <xdr:col>3</xdr:col>
      <xdr:colOff>504825</xdr:colOff>
      <xdr:row>52</xdr:row>
      <xdr:rowOff>66675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314450" y="10058400"/>
          <a:ext cx="409575" cy="1524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16</xdr:col>
      <xdr:colOff>95250</xdr:colOff>
      <xdr:row>34</xdr:row>
      <xdr:rowOff>133350</xdr:rowOff>
    </xdr:from>
    <xdr:to>
      <xdr:col>16</xdr:col>
      <xdr:colOff>171450</xdr:colOff>
      <xdr:row>45</xdr:row>
      <xdr:rowOff>0</xdr:rowOff>
    </xdr:to>
    <xdr:cxnSp macro="">
      <xdr:nvCxnSpPr>
        <xdr:cNvPr id="21" name="Straight Arrow Connector 20">
          <a:extLst>
            <a:ext uri="{FF2B5EF4-FFF2-40B4-BE49-F238E27FC236}">
              <a16:creationId xmlns:a16="http://schemas.microsoft.com/office/drawing/2014/main" id="{3BD66944-D422-4181-9D07-3812B6AF60E9}"/>
            </a:ext>
          </a:extLst>
        </xdr:cNvPr>
        <xdr:cNvCxnSpPr/>
      </xdr:nvCxnSpPr>
      <xdr:spPr>
        <a:xfrm flipH="1" flipV="1">
          <a:off x="10058400" y="6943725"/>
          <a:ext cx="76200" cy="196215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744538</xdr:colOff>
      <xdr:row>0</xdr:row>
      <xdr:rowOff>38100</xdr:rowOff>
    </xdr:from>
    <xdr:to>
      <xdr:col>12</xdr:col>
      <xdr:colOff>722036</xdr:colOff>
      <xdr:row>2</xdr:row>
      <xdr:rowOff>60037</xdr:rowOff>
    </xdr:to>
    <xdr:pic>
      <xdr:nvPicPr>
        <xdr:cNvPr id="3" name="Picture 1" descr=" SG_Bottom_CYM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326563" y="38100"/>
          <a:ext cx="758548" cy="507712"/>
        </a:xfrm>
        <a:prstGeom prst="rect">
          <a:avLst/>
        </a:prstGeom>
        <a:noFill/>
        <a:ln w="9525">
          <a:noFill/>
          <a:miter lim="800000"/>
          <a:headEnd/>
          <a:tailEnd/>
        </a:ln>
      </xdr:spPr>
    </xdr:pic>
    <xdr:clientData/>
  </xdr:twoCellAnchor>
  <xdr:twoCellAnchor editAs="oneCell">
    <xdr:from>
      <xdr:col>1</xdr:col>
      <xdr:colOff>11113</xdr:colOff>
      <xdr:row>0</xdr:row>
      <xdr:rowOff>57150</xdr:rowOff>
    </xdr:from>
    <xdr:to>
      <xdr:col>1</xdr:col>
      <xdr:colOff>769661</xdr:colOff>
      <xdr:row>2</xdr:row>
      <xdr:rowOff>79087</xdr:rowOff>
    </xdr:to>
    <xdr:pic>
      <xdr:nvPicPr>
        <xdr:cNvPr id="4" name="Picture 1" descr=" SG_Bottom_CYMK">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82638" y="57150"/>
          <a:ext cx="758548" cy="507712"/>
        </a:xfrm>
        <a:prstGeom prst="rect">
          <a:avLst/>
        </a:prstGeom>
        <a:noFill/>
        <a:ln w="9525">
          <a:noFill/>
          <a:miter lim="800000"/>
          <a:headEnd/>
          <a:tailEnd/>
        </a:ln>
      </xdr:spPr>
    </xdr:pic>
    <xdr:clientData/>
  </xdr:twoCellAnchor>
  <xdr:twoCellAnchor>
    <xdr:from>
      <xdr:col>4</xdr:col>
      <xdr:colOff>304800</xdr:colOff>
      <xdr:row>11</xdr:row>
      <xdr:rowOff>38100</xdr:rowOff>
    </xdr:from>
    <xdr:to>
      <xdr:col>4</xdr:col>
      <xdr:colOff>599622</xdr:colOff>
      <xdr:row>11</xdr:row>
      <xdr:rowOff>162834</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rot="10800000" flipV="1">
          <a:off x="2247900" y="2590800"/>
          <a:ext cx="294822" cy="124734"/>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414654</xdr:colOff>
      <xdr:row>0</xdr:row>
      <xdr:rowOff>28575</xdr:rowOff>
    </xdr:from>
    <xdr:ext cx="838878" cy="566937"/>
    <xdr:pic>
      <xdr:nvPicPr>
        <xdr:cNvPr id="3" name="Picture 1" descr=" SG_Bottom_CYMK">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920479" y="28575"/>
          <a:ext cx="838878" cy="566937"/>
        </a:xfrm>
        <a:prstGeom prst="rect">
          <a:avLst/>
        </a:prstGeom>
        <a:noFill/>
        <a:ln w="9525">
          <a:noFill/>
          <a:miter lim="800000"/>
          <a:headEnd/>
          <a:tailEnd/>
        </a:ln>
      </xdr:spPr>
    </xdr:pic>
    <xdr:clientData/>
  </xdr:oneCellAnchor>
  <xdr:twoCellAnchor>
    <xdr:from>
      <xdr:col>9</xdr:col>
      <xdr:colOff>293006</xdr:colOff>
      <xdr:row>41</xdr:row>
      <xdr:rowOff>34015</xdr:rowOff>
    </xdr:from>
    <xdr:to>
      <xdr:col>9</xdr:col>
      <xdr:colOff>587828</xdr:colOff>
      <xdr:row>41</xdr:row>
      <xdr:rowOff>149224</xdr:rowOff>
    </xdr:to>
    <xdr:sp macro="" textlink="">
      <xdr:nvSpPr>
        <xdr:cNvPr id="4" name="Right Arrow 3">
          <a:extLst>
            <a:ext uri="{FF2B5EF4-FFF2-40B4-BE49-F238E27FC236}">
              <a16:creationId xmlns:a16="http://schemas.microsoft.com/office/drawing/2014/main" id="{00000000-0008-0000-0300-000004000000}"/>
            </a:ext>
          </a:extLst>
        </xdr:cNvPr>
        <xdr:cNvSpPr/>
      </xdr:nvSpPr>
      <xdr:spPr>
        <a:xfrm flipV="1">
          <a:off x="5360306" y="8577940"/>
          <a:ext cx="294822" cy="115209"/>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19050</xdr:colOff>
      <xdr:row>0</xdr:row>
      <xdr:rowOff>19050</xdr:rowOff>
    </xdr:from>
    <xdr:ext cx="838878" cy="566937"/>
    <xdr:pic>
      <xdr:nvPicPr>
        <xdr:cNvPr id="5" name="Picture 1" descr=" SG_Bottom_CYMK">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52475" y="19050"/>
          <a:ext cx="838878" cy="566937"/>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G89"/>
  <sheetViews>
    <sheetView tabSelected="1" zoomScaleNormal="100" workbookViewId="0">
      <selection activeCell="B43" sqref="B1:M43"/>
    </sheetView>
  </sheetViews>
  <sheetFormatPr defaultColWidth="9.140625" defaultRowHeight="15" x14ac:dyDescent="0.25"/>
  <cols>
    <col min="1" max="1" width="12.42578125" style="15" customWidth="1"/>
    <col min="2" max="13" width="11.7109375" style="15" customWidth="1"/>
    <col min="14" max="85" width="8.85546875" customWidth="1"/>
    <col min="86" max="16384" width="9.140625" style="15"/>
  </cols>
  <sheetData>
    <row r="1" spans="1:85" ht="24.95" customHeight="1" x14ac:dyDescent="0.35">
      <c r="A1" s="160" t="s">
        <v>178</v>
      </c>
      <c r="B1" s="91"/>
      <c r="C1" s="162" t="s">
        <v>192</v>
      </c>
      <c r="D1" s="162"/>
      <c r="E1" s="162"/>
      <c r="F1" s="162"/>
      <c r="G1" s="162"/>
      <c r="H1" s="162"/>
      <c r="I1" s="162"/>
      <c r="J1" s="162"/>
      <c r="K1" s="162"/>
      <c r="L1" s="162"/>
      <c r="M1" s="92"/>
    </row>
    <row r="2" spans="1:85" ht="15" customHeight="1" x14ac:dyDescent="0.3">
      <c r="A2" s="160"/>
      <c r="B2" s="89"/>
      <c r="C2" s="163" t="s">
        <v>246</v>
      </c>
      <c r="D2" s="163"/>
      <c r="E2" s="163"/>
      <c r="F2" s="163"/>
      <c r="G2" s="163"/>
      <c r="H2" s="163"/>
      <c r="I2" s="163"/>
      <c r="J2" s="163"/>
      <c r="K2" s="163"/>
      <c r="L2" s="163"/>
      <c r="M2" s="90"/>
    </row>
    <row r="3" spans="1:85" ht="15" customHeight="1" x14ac:dyDescent="0.25">
      <c r="A3" s="160"/>
      <c r="B3" s="89"/>
      <c r="C3" s="164" t="s">
        <v>172</v>
      </c>
      <c r="D3" s="164"/>
      <c r="E3" s="164"/>
      <c r="F3" s="164"/>
      <c r="G3" s="164"/>
      <c r="H3" s="164"/>
      <c r="I3" s="164"/>
      <c r="J3" s="164"/>
      <c r="K3" s="164"/>
      <c r="L3" s="164"/>
      <c r="M3" s="90"/>
    </row>
    <row r="4" spans="1:85" ht="24.95" customHeight="1" x14ac:dyDescent="0.25">
      <c r="A4" s="160"/>
      <c r="B4" s="165" t="s">
        <v>162</v>
      </c>
      <c r="C4" s="165"/>
      <c r="D4" s="165"/>
      <c r="E4" s="165"/>
      <c r="F4" s="165"/>
      <c r="G4" s="165"/>
      <c r="H4" s="165"/>
      <c r="I4" s="165"/>
      <c r="J4" s="165"/>
      <c r="K4" s="165"/>
      <c r="L4" s="165"/>
      <c r="M4" s="166"/>
    </row>
    <row r="5" spans="1:85" s="16" customFormat="1" ht="20.100000000000001" customHeight="1" x14ac:dyDescent="0.25">
      <c r="A5" s="160"/>
      <c r="B5" s="167" t="s">
        <v>237</v>
      </c>
      <c r="C5" s="167"/>
      <c r="D5" s="167"/>
      <c r="E5" s="167"/>
      <c r="F5" s="167"/>
      <c r="G5" s="167"/>
      <c r="H5" s="167"/>
      <c r="I5" s="167"/>
      <c r="J5" s="167"/>
      <c r="K5" s="167"/>
      <c r="L5" s="167"/>
      <c r="M5" s="168"/>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row>
    <row r="6" spans="1:85" s="16" customFormat="1" ht="20.100000000000001" customHeight="1" x14ac:dyDescent="0.25">
      <c r="A6" s="160"/>
      <c r="B6" s="169" t="s">
        <v>193</v>
      </c>
      <c r="C6" s="169"/>
      <c r="D6" s="169"/>
      <c r="E6" s="169"/>
      <c r="F6" s="169"/>
      <c r="G6" s="169"/>
      <c r="H6" s="169"/>
      <c r="I6" s="169"/>
      <c r="J6" s="169"/>
      <c r="K6" s="169"/>
      <c r="L6" s="169"/>
      <c r="M6" s="170"/>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row>
    <row r="7" spans="1:85" ht="20.100000000000001" customHeight="1" x14ac:dyDescent="0.25">
      <c r="A7" s="160"/>
      <c r="B7" s="167" t="s">
        <v>204</v>
      </c>
      <c r="C7" s="167"/>
      <c r="D7" s="167"/>
      <c r="E7" s="167"/>
      <c r="F7" s="167"/>
      <c r="G7" s="167"/>
      <c r="H7" s="167"/>
      <c r="I7" s="167"/>
      <c r="J7" s="167"/>
      <c r="K7" s="167"/>
      <c r="L7" s="167"/>
      <c r="M7" s="168"/>
    </row>
    <row r="8" spans="1:85" s="16" customFormat="1" ht="39.950000000000003" customHeight="1" x14ac:dyDescent="0.25">
      <c r="A8" s="160"/>
      <c r="B8" s="171" t="s">
        <v>231</v>
      </c>
      <c r="C8" s="171"/>
      <c r="D8" s="171"/>
      <c r="E8" s="171"/>
      <c r="F8" s="171"/>
      <c r="G8" s="171"/>
      <c r="H8" s="171"/>
      <c r="I8" s="171"/>
      <c r="J8" s="171"/>
      <c r="K8" s="171"/>
      <c r="L8" s="171"/>
      <c r="M8" s="17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row>
    <row r="9" spans="1:85" s="16" customFormat="1" ht="39.950000000000003" customHeight="1" x14ac:dyDescent="0.25">
      <c r="A9" s="160"/>
      <c r="B9" s="175" t="s">
        <v>232</v>
      </c>
      <c r="C9" s="175"/>
      <c r="D9" s="175"/>
      <c r="E9" s="175"/>
      <c r="F9" s="175"/>
      <c r="G9" s="175"/>
      <c r="H9" s="175"/>
      <c r="I9" s="175"/>
      <c r="J9" s="175"/>
      <c r="K9" s="175"/>
      <c r="L9" s="175"/>
      <c r="M9" s="176"/>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s="16" customFormat="1" ht="24.95" customHeight="1" x14ac:dyDescent="0.25">
      <c r="A10" s="160"/>
      <c r="B10" s="193" t="s">
        <v>203</v>
      </c>
      <c r="C10" s="193"/>
      <c r="D10" s="193"/>
      <c r="E10" s="193"/>
      <c r="F10" s="193"/>
      <c r="G10" s="193"/>
      <c r="H10" s="193"/>
      <c r="I10" s="193"/>
      <c r="J10" s="193"/>
      <c r="K10" s="193"/>
      <c r="L10" s="193"/>
      <c r="M10" s="194"/>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row r="11" spans="1:85" s="16" customFormat="1" ht="50.1" customHeight="1" x14ac:dyDescent="0.25">
      <c r="A11" s="160"/>
      <c r="B11" s="191" t="s">
        <v>233</v>
      </c>
      <c r="C11" s="191"/>
      <c r="D11" s="191"/>
      <c r="E11" s="191"/>
      <c r="F11" s="191"/>
      <c r="G11" s="191"/>
      <c r="H11" s="191"/>
      <c r="I11" s="191"/>
      <c r="J11" s="191"/>
      <c r="K11" s="191"/>
      <c r="L11" s="191"/>
      <c r="M11" s="19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row>
    <row r="12" spans="1:85" s="16" customFormat="1" ht="50.1" customHeight="1" x14ac:dyDescent="0.25">
      <c r="A12" s="160"/>
      <c r="B12" s="191" t="s">
        <v>226</v>
      </c>
      <c r="C12" s="191"/>
      <c r="D12" s="191"/>
      <c r="E12" s="191"/>
      <c r="F12" s="191"/>
      <c r="G12" s="191"/>
      <c r="H12" s="191"/>
      <c r="I12" s="191"/>
      <c r="J12" s="191"/>
      <c r="K12" s="191"/>
      <c r="L12" s="191"/>
      <c r="M12" s="19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row>
    <row r="13" spans="1:85" s="16" customFormat="1" ht="39.950000000000003" customHeight="1" x14ac:dyDescent="0.25">
      <c r="A13" s="160"/>
      <c r="B13" s="191" t="s">
        <v>227</v>
      </c>
      <c r="C13" s="191"/>
      <c r="D13" s="191"/>
      <c r="E13" s="191"/>
      <c r="F13" s="191"/>
      <c r="G13" s="191"/>
      <c r="H13" s="191"/>
      <c r="I13" s="191"/>
      <c r="J13" s="191"/>
      <c r="K13" s="191"/>
      <c r="L13" s="191"/>
      <c r="M13" s="19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row>
    <row r="14" spans="1:85" s="16" customFormat="1" ht="39.950000000000003" customHeight="1" x14ac:dyDescent="0.25">
      <c r="A14" s="160"/>
      <c r="B14" s="191" t="s">
        <v>228</v>
      </c>
      <c r="C14" s="191"/>
      <c r="D14" s="191"/>
      <c r="E14" s="191"/>
      <c r="F14" s="191"/>
      <c r="G14" s="191"/>
      <c r="H14" s="191"/>
      <c r="I14" s="191"/>
      <c r="J14" s="191"/>
      <c r="K14" s="191"/>
      <c r="L14" s="191"/>
      <c r="M14" s="19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row>
    <row r="15" spans="1:85" s="16" customFormat="1" ht="50.1" customHeight="1" x14ac:dyDescent="0.25">
      <c r="A15" s="160"/>
      <c r="B15" s="191" t="s">
        <v>229</v>
      </c>
      <c r="C15" s="191"/>
      <c r="D15" s="191"/>
      <c r="E15" s="191"/>
      <c r="F15" s="191"/>
      <c r="G15" s="191"/>
      <c r="H15" s="191"/>
      <c r="I15" s="191"/>
      <c r="J15" s="191"/>
      <c r="K15" s="191"/>
      <c r="L15" s="191"/>
      <c r="M15" s="19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row>
    <row r="16" spans="1:85" s="16" customFormat="1" ht="50.1" customHeight="1" x14ac:dyDescent="0.25">
      <c r="A16" s="160"/>
      <c r="B16" s="191" t="s">
        <v>230</v>
      </c>
      <c r="C16" s="191"/>
      <c r="D16" s="191"/>
      <c r="E16" s="191"/>
      <c r="F16" s="191"/>
      <c r="G16" s="191"/>
      <c r="H16" s="191"/>
      <c r="I16" s="191"/>
      <c r="J16" s="191"/>
      <c r="K16" s="191"/>
      <c r="L16" s="191"/>
      <c r="M16" s="19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row>
    <row r="17" spans="1:17" ht="24.95" customHeight="1" x14ac:dyDescent="0.25">
      <c r="A17" s="160"/>
      <c r="B17" s="165" t="s">
        <v>53</v>
      </c>
      <c r="C17" s="165"/>
      <c r="D17" s="165"/>
      <c r="E17" s="165"/>
      <c r="F17" s="165"/>
      <c r="G17" s="165"/>
      <c r="H17" s="165"/>
      <c r="I17" s="165"/>
      <c r="J17" s="165"/>
      <c r="K17" s="165"/>
      <c r="L17" s="165"/>
      <c r="M17" s="166"/>
    </row>
    <row r="18" spans="1:17" ht="20.100000000000001" customHeight="1" x14ac:dyDescent="0.25">
      <c r="A18" s="160"/>
      <c r="B18" s="167" t="s">
        <v>179</v>
      </c>
      <c r="C18" s="167"/>
      <c r="D18" s="167"/>
      <c r="E18" s="167"/>
      <c r="F18" s="167"/>
      <c r="G18" s="167"/>
      <c r="H18" s="167"/>
      <c r="I18" s="167"/>
      <c r="J18" s="167"/>
      <c r="K18" s="167"/>
      <c r="L18" s="167"/>
      <c r="M18" s="168"/>
    </row>
    <row r="19" spans="1:17" ht="0.75" customHeight="1" x14ac:dyDescent="0.25">
      <c r="A19" s="160"/>
      <c r="B19" s="179"/>
      <c r="C19" s="179"/>
      <c r="D19" s="179"/>
      <c r="E19" s="179"/>
      <c r="F19" s="179"/>
      <c r="G19" s="179"/>
      <c r="H19" s="179"/>
      <c r="I19" s="179"/>
      <c r="J19" s="179"/>
      <c r="K19" s="179"/>
      <c r="L19" s="179"/>
      <c r="M19" s="180"/>
    </row>
    <row r="20" spans="1:17" ht="35.1" customHeight="1" x14ac:dyDescent="0.25">
      <c r="A20" s="160"/>
      <c r="B20" s="177" t="s">
        <v>238</v>
      </c>
      <c r="C20" s="177"/>
      <c r="D20" s="177"/>
      <c r="E20" s="177"/>
      <c r="F20" s="177"/>
      <c r="G20" s="177"/>
      <c r="H20" s="177"/>
      <c r="I20" s="177"/>
      <c r="J20" s="177"/>
      <c r="K20" s="177"/>
      <c r="L20" s="177"/>
      <c r="M20" s="178"/>
    </row>
    <row r="21" spans="1:17" ht="65.099999999999994" customHeight="1" x14ac:dyDescent="0.25">
      <c r="A21" s="160"/>
      <c r="B21" s="177" t="s">
        <v>196</v>
      </c>
      <c r="C21" s="177"/>
      <c r="D21" s="177"/>
      <c r="E21" s="177"/>
      <c r="F21" s="177"/>
      <c r="G21" s="177"/>
      <c r="H21" s="177"/>
      <c r="I21" s="177"/>
      <c r="J21" s="177"/>
      <c r="K21" s="177"/>
      <c r="L21" s="177"/>
      <c r="M21" s="178"/>
    </row>
    <row r="22" spans="1:17" ht="30" customHeight="1" x14ac:dyDescent="0.25">
      <c r="A22" s="160"/>
      <c r="B22" s="173" t="s">
        <v>197</v>
      </c>
      <c r="C22" s="173"/>
      <c r="D22" s="173"/>
      <c r="E22" s="173"/>
      <c r="F22" s="173"/>
      <c r="G22" s="173"/>
      <c r="H22" s="173"/>
      <c r="I22" s="173"/>
      <c r="J22" s="173"/>
      <c r="K22" s="173"/>
      <c r="L22" s="173"/>
      <c r="M22" s="174"/>
    </row>
    <row r="23" spans="1:17" ht="39.950000000000003" customHeight="1" x14ac:dyDescent="0.25">
      <c r="A23" s="160"/>
      <c r="B23" s="173" t="s">
        <v>239</v>
      </c>
      <c r="C23" s="173"/>
      <c r="D23" s="173"/>
      <c r="E23" s="173"/>
      <c r="F23" s="173"/>
      <c r="G23" s="173"/>
      <c r="H23" s="173"/>
      <c r="I23" s="173"/>
      <c r="J23" s="173"/>
      <c r="K23" s="173"/>
      <c r="L23" s="173"/>
      <c r="M23" s="174"/>
    </row>
    <row r="24" spans="1:17" ht="35.25" customHeight="1" x14ac:dyDescent="0.25">
      <c r="A24" s="160"/>
      <c r="B24" s="177" t="s">
        <v>240</v>
      </c>
      <c r="C24" s="177"/>
      <c r="D24" s="177"/>
      <c r="E24" s="177"/>
      <c r="F24" s="177"/>
      <c r="G24" s="177"/>
      <c r="H24" s="177"/>
      <c r="I24" s="177"/>
      <c r="J24" s="177"/>
      <c r="K24" s="177"/>
      <c r="L24" s="177"/>
      <c r="M24" s="178"/>
      <c r="Q24" s="29"/>
    </row>
    <row r="25" spans="1:17" ht="140.1" customHeight="1" x14ac:dyDescent="0.25">
      <c r="A25" s="160"/>
      <c r="B25" s="181" t="s">
        <v>241</v>
      </c>
      <c r="C25" s="181"/>
      <c r="D25" s="181"/>
      <c r="E25" s="181"/>
      <c r="F25" s="181"/>
      <c r="G25" s="181"/>
      <c r="H25" s="181"/>
      <c r="I25" s="181"/>
      <c r="J25" s="181"/>
      <c r="K25" s="181"/>
      <c r="L25" s="181"/>
      <c r="M25" s="182"/>
    </row>
    <row r="26" spans="1:17" ht="24.75" customHeight="1" x14ac:dyDescent="0.25">
      <c r="A26" s="160"/>
      <c r="B26" s="175" t="s">
        <v>195</v>
      </c>
      <c r="C26" s="175"/>
      <c r="D26" s="175"/>
      <c r="E26" s="175"/>
      <c r="F26" s="175"/>
      <c r="G26" s="175"/>
      <c r="H26" s="175"/>
      <c r="I26" s="175"/>
      <c r="J26" s="175"/>
      <c r="K26" s="175"/>
      <c r="L26" s="175"/>
      <c r="M26" s="176"/>
    </row>
    <row r="27" spans="1:17" ht="24.95" customHeight="1" x14ac:dyDescent="0.25">
      <c r="A27" s="160"/>
      <c r="B27" s="165" t="s">
        <v>54</v>
      </c>
      <c r="C27" s="165"/>
      <c r="D27" s="165"/>
      <c r="E27" s="165"/>
      <c r="F27" s="165"/>
      <c r="G27" s="165"/>
      <c r="H27" s="165"/>
      <c r="I27" s="165"/>
      <c r="J27" s="165"/>
      <c r="K27" s="165"/>
      <c r="L27" s="165"/>
      <c r="M27" s="166"/>
    </row>
    <row r="28" spans="1:17" ht="39.950000000000003" customHeight="1" x14ac:dyDescent="0.25">
      <c r="A28" s="160"/>
      <c r="B28" s="177" t="s">
        <v>198</v>
      </c>
      <c r="C28" s="177"/>
      <c r="D28" s="177"/>
      <c r="E28" s="177"/>
      <c r="F28" s="177"/>
      <c r="G28" s="177"/>
      <c r="H28" s="177"/>
      <c r="I28" s="177"/>
      <c r="J28" s="177"/>
      <c r="K28" s="177"/>
      <c r="L28" s="177"/>
      <c r="M28" s="178"/>
    </row>
    <row r="29" spans="1:17" ht="20.100000000000001" customHeight="1" x14ac:dyDescent="0.25">
      <c r="A29" s="160"/>
      <c r="B29" s="177" t="s">
        <v>199</v>
      </c>
      <c r="C29" s="177"/>
      <c r="D29" s="177"/>
      <c r="E29" s="177"/>
      <c r="F29" s="177"/>
      <c r="G29" s="177"/>
      <c r="H29" s="177"/>
      <c r="I29" s="177"/>
      <c r="J29" s="177"/>
      <c r="K29" s="177"/>
      <c r="L29" s="177"/>
      <c r="M29" s="178"/>
    </row>
    <row r="30" spans="1:17" ht="20.100000000000001" customHeight="1" x14ac:dyDescent="0.25">
      <c r="A30" s="160"/>
      <c r="B30" s="177" t="s">
        <v>200</v>
      </c>
      <c r="C30" s="177"/>
      <c r="D30" s="177"/>
      <c r="E30" s="177"/>
      <c r="F30" s="177"/>
      <c r="G30" s="177"/>
      <c r="H30" s="177"/>
      <c r="I30" s="177"/>
      <c r="J30" s="177"/>
      <c r="K30" s="177"/>
      <c r="L30" s="177"/>
      <c r="M30" s="178"/>
    </row>
    <row r="31" spans="1:17" ht="39.950000000000003" customHeight="1" x14ac:dyDescent="0.25">
      <c r="A31" s="160"/>
      <c r="B31" s="177" t="s">
        <v>201</v>
      </c>
      <c r="C31" s="177"/>
      <c r="D31" s="177"/>
      <c r="E31" s="177"/>
      <c r="F31" s="177"/>
      <c r="G31" s="177"/>
      <c r="H31" s="177"/>
      <c r="I31" s="177"/>
      <c r="J31" s="177"/>
      <c r="K31" s="177"/>
      <c r="L31" s="177"/>
      <c r="M31" s="178"/>
    </row>
    <row r="32" spans="1:17" ht="20.100000000000001" customHeight="1" x14ac:dyDescent="0.25">
      <c r="A32" s="160"/>
      <c r="B32" s="189" t="s">
        <v>202</v>
      </c>
      <c r="C32" s="189"/>
      <c r="D32" s="189"/>
      <c r="E32" s="189"/>
      <c r="F32" s="189"/>
      <c r="G32" s="189"/>
      <c r="H32" s="189"/>
      <c r="I32" s="189"/>
      <c r="J32" s="189"/>
      <c r="K32" s="189"/>
      <c r="L32" s="189"/>
      <c r="M32" s="190"/>
    </row>
    <row r="33" spans="1:13" ht="24.95" customHeight="1" x14ac:dyDescent="0.25">
      <c r="A33" s="160"/>
      <c r="B33" s="165" t="s">
        <v>55</v>
      </c>
      <c r="C33" s="165"/>
      <c r="D33" s="165"/>
      <c r="E33" s="165"/>
      <c r="F33" s="165"/>
      <c r="G33" s="165"/>
      <c r="H33" s="165"/>
      <c r="I33" s="165"/>
      <c r="J33" s="165"/>
      <c r="K33" s="165"/>
      <c r="L33" s="165"/>
      <c r="M33" s="166"/>
    </row>
    <row r="34" spans="1:13" ht="20.100000000000001" customHeight="1" x14ac:dyDescent="0.25">
      <c r="A34" s="160"/>
      <c r="B34" s="167" t="s">
        <v>150</v>
      </c>
      <c r="C34" s="167"/>
      <c r="D34" s="167"/>
      <c r="E34" s="167"/>
      <c r="F34" s="167"/>
      <c r="G34" s="167"/>
      <c r="H34" s="167"/>
      <c r="I34" s="167"/>
      <c r="J34" s="167"/>
      <c r="K34" s="167"/>
      <c r="L34" s="167"/>
      <c r="M34" s="168"/>
    </row>
    <row r="35" spans="1:13" ht="50.1" customHeight="1" x14ac:dyDescent="0.25">
      <c r="A35" s="160"/>
      <c r="B35" s="185" t="s">
        <v>194</v>
      </c>
      <c r="C35" s="185"/>
      <c r="D35" s="185"/>
      <c r="E35" s="185"/>
      <c r="F35" s="185"/>
      <c r="G35" s="185"/>
      <c r="H35" s="185"/>
      <c r="I35" s="185"/>
      <c r="J35" s="185"/>
      <c r="K35" s="185"/>
      <c r="L35" s="185"/>
      <c r="M35" s="186"/>
    </row>
    <row r="36" spans="1:13" ht="50.1" customHeight="1" x14ac:dyDescent="0.25">
      <c r="A36" s="160"/>
      <c r="B36" s="177" t="s">
        <v>207</v>
      </c>
      <c r="C36" s="177"/>
      <c r="D36" s="177"/>
      <c r="E36" s="177"/>
      <c r="F36" s="177"/>
      <c r="G36" s="177"/>
      <c r="H36" s="177"/>
      <c r="I36" s="177"/>
      <c r="J36" s="177"/>
      <c r="K36" s="177"/>
      <c r="L36" s="177"/>
      <c r="M36" s="178"/>
    </row>
    <row r="37" spans="1:13" ht="50.1" customHeight="1" x14ac:dyDescent="0.25">
      <c r="A37" s="160"/>
      <c r="B37" s="177" t="s">
        <v>242</v>
      </c>
      <c r="C37" s="177"/>
      <c r="D37" s="177"/>
      <c r="E37" s="177"/>
      <c r="F37" s="177"/>
      <c r="G37" s="177"/>
      <c r="H37" s="177"/>
      <c r="I37" s="177"/>
      <c r="J37" s="177"/>
      <c r="K37" s="177"/>
      <c r="L37" s="177"/>
      <c r="M37" s="178"/>
    </row>
    <row r="38" spans="1:13" ht="39.950000000000003" customHeight="1" x14ac:dyDescent="0.25">
      <c r="A38" s="160"/>
      <c r="B38" s="177" t="s">
        <v>206</v>
      </c>
      <c r="C38" s="177"/>
      <c r="D38" s="177"/>
      <c r="E38" s="177"/>
      <c r="F38" s="177"/>
      <c r="G38" s="177"/>
      <c r="H38" s="177"/>
      <c r="I38" s="177"/>
      <c r="J38" s="177"/>
      <c r="K38" s="177"/>
      <c r="L38" s="177"/>
      <c r="M38" s="178"/>
    </row>
    <row r="39" spans="1:13" ht="35.1" customHeight="1" x14ac:dyDescent="0.25">
      <c r="A39" s="160"/>
      <c r="B39" s="177" t="s">
        <v>205</v>
      </c>
      <c r="C39" s="177"/>
      <c r="D39" s="177"/>
      <c r="E39" s="177"/>
      <c r="F39" s="177"/>
      <c r="G39" s="177"/>
      <c r="H39" s="177"/>
      <c r="I39" s="177"/>
      <c r="J39" s="177"/>
      <c r="K39" s="177"/>
      <c r="L39" s="177"/>
      <c r="M39" s="178"/>
    </row>
    <row r="40" spans="1:13" ht="35.1" customHeight="1" x14ac:dyDescent="0.25">
      <c r="A40" s="160"/>
      <c r="B40" s="173" t="s">
        <v>243</v>
      </c>
      <c r="C40" s="173"/>
      <c r="D40" s="173"/>
      <c r="E40" s="173"/>
      <c r="F40" s="173"/>
      <c r="G40" s="173"/>
      <c r="H40" s="173"/>
      <c r="I40" s="173"/>
      <c r="J40" s="173"/>
      <c r="K40" s="173"/>
      <c r="L40" s="173"/>
      <c r="M40" s="174"/>
    </row>
    <row r="41" spans="1:13" ht="50.1" customHeight="1" x14ac:dyDescent="0.25">
      <c r="A41" s="160"/>
      <c r="B41" s="187" t="s">
        <v>244</v>
      </c>
      <c r="C41" s="187"/>
      <c r="D41" s="187"/>
      <c r="E41" s="187"/>
      <c r="F41" s="187"/>
      <c r="G41" s="187"/>
      <c r="H41" s="187"/>
      <c r="I41" s="187"/>
      <c r="J41" s="187"/>
      <c r="K41" s="187"/>
      <c r="L41" s="187"/>
      <c r="M41" s="188"/>
    </row>
    <row r="42" spans="1:13" ht="54.95" customHeight="1" x14ac:dyDescent="0.25">
      <c r="A42" s="160"/>
      <c r="B42" s="181" t="s">
        <v>208</v>
      </c>
      <c r="C42" s="181"/>
      <c r="D42" s="181"/>
      <c r="E42" s="181"/>
      <c r="F42" s="181"/>
      <c r="G42" s="181"/>
      <c r="H42" s="181"/>
      <c r="I42" s="181"/>
      <c r="J42" s="181"/>
      <c r="K42" s="181"/>
      <c r="L42" s="181"/>
      <c r="M42" s="182"/>
    </row>
    <row r="43" spans="1:13" ht="20.100000000000001" customHeight="1" thickBot="1" x14ac:dyDescent="0.3">
      <c r="A43" s="161"/>
      <c r="B43" s="183" t="s">
        <v>245</v>
      </c>
      <c r="C43" s="183"/>
      <c r="D43" s="183"/>
      <c r="E43" s="183"/>
      <c r="F43" s="183"/>
      <c r="G43" s="183"/>
      <c r="H43" s="183"/>
      <c r="I43" s="183"/>
      <c r="J43" s="183"/>
      <c r="K43" s="183"/>
      <c r="L43" s="183"/>
      <c r="M43" s="184"/>
    </row>
    <row r="44" spans="1:13" customFormat="1" ht="15" customHeight="1" x14ac:dyDescent="0.25">
      <c r="B44" s="17"/>
      <c r="C44" s="17"/>
      <c r="D44" s="17"/>
      <c r="E44" s="17"/>
      <c r="F44" s="17"/>
      <c r="G44" s="17"/>
      <c r="H44" s="17"/>
      <c r="I44" s="17"/>
      <c r="J44" s="17"/>
      <c r="K44" s="17"/>
      <c r="L44" s="17"/>
      <c r="M44" s="17"/>
    </row>
    <row r="45" spans="1:13" customFormat="1" ht="15" customHeight="1" x14ac:dyDescent="0.25">
      <c r="B45" s="17"/>
      <c r="C45" s="17"/>
      <c r="D45" s="17"/>
      <c r="E45" s="17"/>
      <c r="F45" s="17"/>
      <c r="G45" s="17"/>
      <c r="H45" s="17"/>
      <c r="I45" s="17"/>
      <c r="J45" s="17"/>
      <c r="K45" s="17"/>
      <c r="L45" s="17"/>
      <c r="M45" s="17"/>
    </row>
    <row r="46" spans="1:13" customFormat="1" ht="15" customHeight="1" x14ac:dyDescent="0.25">
      <c r="B46" s="17"/>
      <c r="C46" s="17"/>
      <c r="D46" s="17"/>
      <c r="E46" s="17"/>
      <c r="F46" s="17"/>
      <c r="G46" s="17"/>
      <c r="H46" s="17"/>
      <c r="I46" s="17"/>
      <c r="J46" s="17"/>
      <c r="K46" s="17"/>
      <c r="L46" s="17"/>
      <c r="M46" s="17"/>
    </row>
    <row r="47" spans="1:13" customFormat="1" ht="15" customHeight="1" x14ac:dyDescent="0.25">
      <c r="B47" s="17"/>
      <c r="C47" s="17"/>
      <c r="D47" s="17"/>
      <c r="E47" s="17"/>
      <c r="F47" s="17"/>
      <c r="G47" s="17"/>
      <c r="H47" s="17"/>
      <c r="I47" s="17"/>
      <c r="J47" s="17"/>
      <c r="K47" s="17"/>
      <c r="L47" s="17"/>
      <c r="M47" s="17"/>
    </row>
    <row r="48" spans="1:13" customFormat="1" ht="15" customHeight="1" x14ac:dyDescent="0.25">
      <c r="B48" s="17"/>
      <c r="C48" s="17"/>
      <c r="D48" s="17"/>
      <c r="E48" s="17"/>
      <c r="F48" s="17"/>
      <c r="G48" s="17"/>
      <c r="H48" s="17"/>
      <c r="I48" s="17"/>
      <c r="J48" s="17"/>
      <c r="K48" s="17"/>
      <c r="L48" s="17"/>
      <c r="M48" s="17"/>
    </row>
    <row r="49" spans="2:13" customFormat="1" ht="15" customHeight="1" x14ac:dyDescent="0.25">
      <c r="B49" s="17"/>
      <c r="C49" s="17"/>
      <c r="D49" s="17"/>
      <c r="E49" s="17"/>
      <c r="F49" s="17"/>
      <c r="G49" s="17"/>
      <c r="H49" s="17"/>
      <c r="I49" s="17"/>
      <c r="J49" s="17"/>
      <c r="K49" s="17"/>
      <c r="L49" s="17"/>
      <c r="M49" s="17"/>
    </row>
    <row r="50" spans="2:13" customFormat="1" ht="15" customHeight="1" x14ac:dyDescent="0.25">
      <c r="B50" s="17"/>
      <c r="C50" s="17"/>
      <c r="D50" s="17"/>
      <c r="E50" s="17"/>
      <c r="F50" s="17"/>
      <c r="G50" s="17"/>
      <c r="H50" s="17"/>
      <c r="I50" s="17"/>
      <c r="J50" s="17"/>
      <c r="K50" s="17"/>
      <c r="L50" s="17"/>
      <c r="M50" s="17"/>
    </row>
    <row r="51" spans="2:13" customFormat="1" ht="15" customHeight="1" x14ac:dyDescent="0.25">
      <c r="B51" s="17"/>
      <c r="C51" s="17"/>
      <c r="D51" s="17"/>
      <c r="E51" s="17"/>
      <c r="F51" s="17"/>
      <c r="G51" s="17"/>
      <c r="H51" s="17"/>
      <c r="I51" s="17"/>
      <c r="J51" s="17"/>
      <c r="K51" s="17"/>
      <c r="L51" s="17"/>
      <c r="M51" s="17"/>
    </row>
    <row r="52" spans="2:13" customFormat="1" ht="15" customHeight="1" x14ac:dyDescent="0.25">
      <c r="B52" s="17"/>
      <c r="C52" s="17"/>
      <c r="D52" s="17"/>
      <c r="E52" s="17"/>
      <c r="F52" s="17"/>
      <c r="G52" s="17"/>
      <c r="H52" s="17"/>
      <c r="I52" s="17"/>
      <c r="J52" s="17"/>
      <c r="K52" s="17"/>
      <c r="L52" s="17"/>
      <c r="M52" s="17"/>
    </row>
    <row r="53" spans="2:13" customFormat="1" ht="15" customHeight="1" x14ac:dyDescent="0.25">
      <c r="B53" s="17"/>
      <c r="C53" s="17"/>
      <c r="D53" s="17"/>
      <c r="E53" s="17"/>
      <c r="F53" s="17"/>
      <c r="G53" s="17"/>
      <c r="H53" s="17"/>
      <c r="I53" s="17"/>
      <c r="J53" s="17"/>
      <c r="K53" s="17"/>
      <c r="L53" s="17"/>
      <c r="M53" s="17"/>
    </row>
    <row r="54" spans="2:13" customFormat="1" ht="15" customHeight="1" x14ac:dyDescent="0.25">
      <c r="B54" s="17"/>
      <c r="C54" s="17"/>
      <c r="D54" s="17"/>
      <c r="E54" s="17"/>
      <c r="F54" s="17"/>
      <c r="G54" s="17"/>
      <c r="H54" s="17"/>
      <c r="I54" s="17"/>
      <c r="J54" s="17"/>
      <c r="K54" s="17"/>
      <c r="L54" s="17"/>
      <c r="M54" s="17"/>
    </row>
    <row r="55" spans="2:13" customFormat="1" ht="15" customHeight="1" x14ac:dyDescent="0.25">
      <c r="B55" s="17"/>
      <c r="C55" s="17"/>
      <c r="D55" s="17"/>
      <c r="E55" s="17"/>
      <c r="F55" s="17"/>
      <c r="G55" s="17"/>
      <c r="H55" s="17"/>
      <c r="I55" s="17"/>
      <c r="J55" s="17"/>
      <c r="K55" s="17"/>
      <c r="L55" s="17"/>
      <c r="M55" s="17"/>
    </row>
    <row r="56" spans="2:13" customFormat="1" ht="15" customHeight="1" x14ac:dyDescent="0.25">
      <c r="B56" s="17"/>
      <c r="C56" s="17"/>
      <c r="D56" s="17"/>
      <c r="E56" s="17"/>
      <c r="F56" s="17"/>
      <c r="G56" s="17"/>
      <c r="H56" s="17"/>
      <c r="I56" s="17"/>
      <c r="J56" s="17"/>
      <c r="K56" s="17"/>
      <c r="L56" s="17"/>
      <c r="M56" s="17"/>
    </row>
    <row r="57" spans="2:13" customFormat="1" ht="15" customHeight="1" x14ac:dyDescent="0.25">
      <c r="B57" s="17"/>
      <c r="C57" s="17"/>
      <c r="D57" s="17"/>
      <c r="E57" s="17"/>
      <c r="F57" s="17"/>
      <c r="G57" s="17"/>
      <c r="H57" s="17"/>
      <c r="I57" s="17"/>
      <c r="J57" s="17"/>
      <c r="K57" s="17"/>
      <c r="L57" s="17"/>
      <c r="M57" s="17"/>
    </row>
    <row r="58" spans="2:13" customFormat="1" ht="15" customHeight="1" x14ac:dyDescent="0.25">
      <c r="B58" s="17"/>
      <c r="C58" s="17"/>
      <c r="D58" s="17"/>
      <c r="E58" s="17"/>
      <c r="F58" s="17"/>
      <c r="G58" s="17"/>
      <c r="H58" s="17"/>
      <c r="I58" s="17"/>
      <c r="J58" s="17"/>
      <c r="K58" s="17"/>
      <c r="L58" s="17"/>
      <c r="M58" s="17"/>
    </row>
    <row r="59" spans="2:13" customFormat="1" ht="15" customHeight="1" x14ac:dyDescent="0.25">
      <c r="B59" s="17"/>
      <c r="C59" s="17"/>
      <c r="D59" s="17"/>
      <c r="E59" s="17"/>
      <c r="F59" s="17"/>
      <c r="G59" s="17"/>
      <c r="H59" s="17"/>
      <c r="I59" s="17"/>
      <c r="J59" s="17"/>
      <c r="K59" s="17"/>
      <c r="L59" s="17"/>
      <c r="M59" s="17"/>
    </row>
    <row r="60" spans="2:13" customFormat="1" ht="15" customHeight="1" x14ac:dyDescent="0.25">
      <c r="B60" s="17"/>
      <c r="C60" s="17"/>
      <c r="D60" s="17"/>
      <c r="E60" s="17"/>
      <c r="F60" s="17"/>
      <c r="G60" s="17"/>
      <c r="H60" s="17"/>
      <c r="I60" s="17"/>
      <c r="J60" s="17"/>
      <c r="K60" s="17"/>
      <c r="L60" s="17"/>
      <c r="M60" s="17"/>
    </row>
    <row r="61" spans="2:13" customFormat="1" ht="15" customHeight="1" x14ac:dyDescent="0.25">
      <c r="B61" s="17"/>
      <c r="C61" s="17"/>
      <c r="D61" s="17"/>
      <c r="E61" s="17"/>
      <c r="F61" s="17"/>
      <c r="G61" s="17"/>
      <c r="H61" s="17"/>
      <c r="I61" s="17"/>
      <c r="J61" s="17"/>
      <c r="K61" s="17"/>
      <c r="L61" s="17"/>
      <c r="M61" s="17"/>
    </row>
    <row r="62" spans="2:13" customFormat="1" ht="15" customHeight="1" x14ac:dyDescent="0.25">
      <c r="B62" s="17"/>
      <c r="C62" s="17"/>
      <c r="D62" s="17"/>
      <c r="E62" s="17"/>
      <c r="F62" s="17"/>
      <c r="G62" s="17"/>
      <c r="H62" s="17"/>
      <c r="I62" s="17"/>
      <c r="J62" s="17"/>
      <c r="K62" s="17"/>
      <c r="L62" s="17"/>
      <c r="M62" s="17"/>
    </row>
    <row r="63" spans="2:13" customFormat="1" ht="15" customHeight="1" x14ac:dyDescent="0.25">
      <c r="B63" s="17"/>
      <c r="C63" s="17"/>
      <c r="D63" s="17"/>
      <c r="E63" s="17"/>
      <c r="F63" s="17"/>
      <c r="G63" s="17"/>
      <c r="H63" s="17"/>
      <c r="I63" s="17"/>
      <c r="J63" s="17"/>
      <c r="K63" s="17"/>
      <c r="L63" s="17"/>
      <c r="M63" s="17"/>
    </row>
    <row r="64" spans="2:13" customFormat="1" ht="15" customHeight="1" x14ac:dyDescent="0.25">
      <c r="B64" s="17"/>
      <c r="C64" s="17"/>
      <c r="D64" s="17"/>
      <c r="E64" s="17"/>
      <c r="F64" s="17"/>
      <c r="G64" s="17"/>
      <c r="H64" s="17"/>
      <c r="I64" s="17"/>
      <c r="J64" s="17"/>
      <c r="K64" s="17"/>
      <c r="L64" s="17"/>
      <c r="M64" s="17"/>
    </row>
    <row r="65" spans="2:13" customFormat="1" ht="15" customHeight="1" x14ac:dyDescent="0.25">
      <c r="B65" s="17"/>
      <c r="C65" s="17"/>
      <c r="D65" s="17"/>
      <c r="E65" s="17"/>
      <c r="F65" s="17"/>
      <c r="G65" s="17"/>
      <c r="H65" s="17"/>
      <c r="I65" s="17"/>
      <c r="J65" s="17"/>
      <c r="K65" s="17"/>
      <c r="L65" s="17"/>
      <c r="M65" s="17"/>
    </row>
    <row r="66" spans="2:13" customFormat="1" ht="15" customHeight="1" x14ac:dyDescent="0.25">
      <c r="B66" s="17"/>
      <c r="C66" s="17"/>
      <c r="D66" s="17"/>
      <c r="E66" s="17"/>
      <c r="F66" s="17"/>
      <c r="G66" s="17"/>
      <c r="H66" s="17"/>
      <c r="I66" s="17"/>
      <c r="J66" s="17"/>
      <c r="K66" s="17"/>
      <c r="L66" s="17"/>
      <c r="M66" s="17"/>
    </row>
    <row r="67" spans="2:13" customFormat="1" ht="15" customHeight="1" x14ac:dyDescent="0.25">
      <c r="B67" s="17"/>
      <c r="C67" s="17"/>
      <c r="D67" s="17"/>
      <c r="E67" s="17"/>
      <c r="F67" s="17"/>
      <c r="G67" s="17"/>
      <c r="H67" s="17"/>
      <c r="I67" s="17"/>
      <c r="J67" s="17"/>
      <c r="K67" s="17"/>
      <c r="L67" s="17"/>
      <c r="M67" s="17"/>
    </row>
    <row r="68" spans="2:13" ht="15" customHeight="1" x14ac:dyDescent="0.25">
      <c r="B68" s="18"/>
      <c r="C68" s="18"/>
      <c r="D68" s="18"/>
      <c r="E68" s="18"/>
      <c r="F68" s="18"/>
      <c r="G68" s="18"/>
      <c r="H68" s="18"/>
      <c r="I68" s="18"/>
      <c r="J68" s="18"/>
      <c r="K68" s="18"/>
      <c r="L68" s="18"/>
      <c r="M68" s="18"/>
    </row>
    <row r="69" spans="2:13" ht="15" customHeight="1" x14ac:dyDescent="0.25">
      <c r="B69" s="19"/>
      <c r="C69" s="19"/>
      <c r="D69" s="19"/>
      <c r="E69" s="19"/>
      <c r="F69" s="19"/>
      <c r="G69" s="19"/>
      <c r="H69" s="19"/>
      <c r="I69" s="19"/>
      <c r="J69" s="19"/>
      <c r="K69" s="19"/>
      <c r="L69" s="19"/>
      <c r="M69" s="19"/>
    </row>
    <row r="70" spans="2:13" ht="15" customHeight="1" x14ac:dyDescent="0.25">
      <c r="B70" s="18"/>
      <c r="C70" s="18"/>
      <c r="D70" s="18"/>
      <c r="E70" s="18"/>
      <c r="F70" s="18"/>
      <c r="G70" s="18"/>
      <c r="H70" s="18"/>
      <c r="I70" s="18"/>
      <c r="J70" s="18"/>
      <c r="K70" s="18"/>
      <c r="L70" s="18"/>
      <c r="M70" s="18"/>
    </row>
    <row r="71" spans="2:13" ht="15" customHeight="1" x14ac:dyDescent="0.25">
      <c r="B71" s="19"/>
      <c r="C71" s="19"/>
      <c r="D71" s="19"/>
      <c r="E71" s="19"/>
      <c r="F71" s="19"/>
      <c r="G71" s="19"/>
      <c r="H71" s="19"/>
      <c r="I71" s="19"/>
      <c r="J71" s="19"/>
      <c r="K71" s="19"/>
      <c r="L71" s="19"/>
      <c r="M71" s="19"/>
    </row>
    <row r="72" spans="2:13" ht="15" customHeight="1" x14ac:dyDescent="0.25">
      <c r="B72" s="18"/>
      <c r="C72" s="18"/>
      <c r="D72" s="18"/>
      <c r="E72" s="18"/>
      <c r="F72" s="18"/>
      <c r="G72" s="18"/>
      <c r="H72" s="18"/>
      <c r="I72" s="18"/>
      <c r="J72" s="18"/>
      <c r="K72" s="18"/>
      <c r="L72" s="18"/>
      <c r="M72" s="18"/>
    </row>
    <row r="73" spans="2:13" ht="15" customHeight="1" x14ac:dyDescent="0.25">
      <c r="B73" s="19"/>
      <c r="C73" s="19"/>
      <c r="D73" s="19"/>
      <c r="E73" s="19"/>
      <c r="F73" s="19"/>
      <c r="G73" s="19"/>
      <c r="H73" s="19"/>
      <c r="I73" s="19"/>
      <c r="J73" s="19"/>
      <c r="K73" s="19"/>
      <c r="L73" s="19"/>
      <c r="M73" s="19"/>
    </row>
    <row r="74" spans="2:13" ht="15" customHeight="1" x14ac:dyDescent="0.25">
      <c r="B74" s="18"/>
      <c r="C74" s="18"/>
      <c r="D74" s="18"/>
      <c r="E74" s="18"/>
      <c r="F74" s="18"/>
      <c r="G74" s="18"/>
      <c r="H74" s="18"/>
      <c r="I74" s="18"/>
      <c r="J74" s="18"/>
      <c r="K74" s="18"/>
      <c r="L74" s="18"/>
      <c r="M74" s="18"/>
    </row>
    <row r="75" spans="2:13" ht="15" customHeight="1" x14ac:dyDescent="0.25">
      <c r="B75" s="18"/>
      <c r="C75" s="18"/>
      <c r="D75" s="18"/>
      <c r="E75" s="18"/>
      <c r="F75" s="18"/>
      <c r="G75" s="18"/>
      <c r="H75" s="18"/>
      <c r="I75" s="18"/>
      <c r="J75" s="18"/>
      <c r="K75" s="18"/>
      <c r="L75" s="18"/>
      <c r="M75" s="18"/>
    </row>
    <row r="76" spans="2:13" ht="15" customHeight="1" x14ac:dyDescent="0.25">
      <c r="B76" s="19"/>
      <c r="C76" s="19"/>
      <c r="D76" s="19"/>
      <c r="E76" s="19"/>
      <c r="F76" s="19"/>
      <c r="G76" s="19"/>
      <c r="H76" s="19"/>
      <c r="I76" s="19"/>
      <c r="J76" s="18"/>
      <c r="K76" s="19"/>
      <c r="L76" s="19"/>
      <c r="M76" s="19"/>
    </row>
    <row r="77" spans="2:13" ht="15" customHeight="1" x14ac:dyDescent="0.25">
      <c r="B77" s="19"/>
      <c r="C77" s="19"/>
      <c r="D77" s="19"/>
      <c r="E77" s="19"/>
      <c r="F77" s="19"/>
      <c r="G77" s="19"/>
      <c r="H77" s="19"/>
      <c r="I77" s="19"/>
      <c r="J77" s="19"/>
      <c r="K77" s="19"/>
      <c r="L77" s="19"/>
      <c r="M77" s="19"/>
    </row>
    <row r="78" spans="2:13" ht="15" customHeight="1" x14ac:dyDescent="0.25">
      <c r="B78" s="18"/>
      <c r="C78" s="18"/>
      <c r="D78" s="18"/>
      <c r="E78" s="18"/>
      <c r="F78" s="18"/>
      <c r="G78" s="18"/>
      <c r="H78" s="18"/>
      <c r="I78" s="18"/>
      <c r="J78" s="18"/>
      <c r="K78" s="18"/>
      <c r="L78" s="18"/>
      <c r="M78" s="18"/>
    </row>
    <row r="79" spans="2:13" ht="15" customHeight="1" x14ac:dyDescent="0.25">
      <c r="B79" s="19"/>
      <c r="C79" s="19"/>
      <c r="D79" s="19"/>
      <c r="E79" s="19"/>
      <c r="F79" s="19"/>
      <c r="G79" s="19"/>
      <c r="H79" s="19"/>
      <c r="I79" s="19"/>
      <c r="J79" s="19"/>
      <c r="K79" s="19"/>
      <c r="L79" s="19"/>
      <c r="M79" s="19"/>
    </row>
    <row r="80" spans="2:13" x14ac:dyDescent="0.25">
      <c r="B80" s="18"/>
      <c r="C80" s="18"/>
      <c r="D80" s="18"/>
      <c r="E80" s="18"/>
      <c r="F80" s="18"/>
      <c r="G80" s="18"/>
      <c r="H80" s="18"/>
      <c r="I80" s="18"/>
      <c r="J80" s="18"/>
      <c r="K80" s="18"/>
      <c r="L80" s="18"/>
      <c r="M80" s="18"/>
    </row>
    <row r="81" spans="2:13" x14ac:dyDescent="0.25">
      <c r="B81" s="18"/>
      <c r="C81" s="18"/>
      <c r="D81" s="18"/>
      <c r="E81" s="18"/>
      <c r="F81" s="18"/>
      <c r="G81" s="18"/>
      <c r="H81" s="18"/>
      <c r="I81" s="18"/>
      <c r="J81" s="18"/>
      <c r="K81" s="18"/>
      <c r="L81" s="18"/>
      <c r="M81" s="18"/>
    </row>
    <row r="82" spans="2:13" x14ac:dyDescent="0.25">
      <c r="B82" s="18"/>
      <c r="C82" s="18"/>
      <c r="D82" s="18"/>
      <c r="E82" s="18"/>
      <c r="F82" s="18"/>
      <c r="G82" s="18"/>
      <c r="H82" s="18"/>
      <c r="I82" s="18"/>
      <c r="J82" s="18"/>
      <c r="K82" s="18"/>
      <c r="L82" s="18"/>
      <c r="M82" s="18"/>
    </row>
    <row r="83" spans="2:13" x14ac:dyDescent="0.25">
      <c r="B83" s="18"/>
      <c r="C83" s="18"/>
      <c r="D83" s="18"/>
      <c r="E83" s="18"/>
      <c r="F83" s="18"/>
      <c r="G83" s="18"/>
      <c r="H83" s="18"/>
      <c r="I83" s="18"/>
      <c r="J83" s="18"/>
      <c r="K83" s="18"/>
      <c r="L83" s="18"/>
      <c r="M83" s="18"/>
    </row>
    <row r="84" spans="2:13" x14ac:dyDescent="0.25">
      <c r="B84" s="16"/>
      <c r="C84" s="16"/>
      <c r="D84" s="16"/>
      <c r="E84" s="16"/>
      <c r="F84" s="16"/>
      <c r="G84" s="16"/>
      <c r="H84" s="16"/>
      <c r="I84" s="16"/>
      <c r="J84" s="16"/>
      <c r="K84" s="16"/>
      <c r="L84" s="16"/>
      <c r="M84" s="16"/>
    </row>
    <row r="85" spans="2:13" x14ac:dyDescent="0.25">
      <c r="B85" s="16"/>
      <c r="C85" s="16"/>
      <c r="D85" s="16"/>
      <c r="E85" s="16"/>
      <c r="F85" s="16"/>
      <c r="G85" s="16"/>
      <c r="H85" s="16"/>
      <c r="I85" s="16"/>
      <c r="J85" s="16"/>
      <c r="K85" s="16"/>
      <c r="L85" s="16"/>
      <c r="M85" s="16"/>
    </row>
    <row r="86" spans="2:13" x14ac:dyDescent="0.25">
      <c r="B86" s="16"/>
      <c r="C86" s="16"/>
      <c r="D86" s="16"/>
      <c r="E86" s="16"/>
      <c r="F86" s="16"/>
      <c r="G86" s="16"/>
      <c r="H86" s="16"/>
      <c r="I86" s="16"/>
      <c r="J86" s="16"/>
      <c r="K86" s="16"/>
      <c r="L86" s="16"/>
      <c r="M86" s="16"/>
    </row>
    <row r="87" spans="2:13" x14ac:dyDescent="0.25">
      <c r="B87" s="16"/>
      <c r="C87" s="16"/>
      <c r="D87" s="16"/>
      <c r="E87" s="16"/>
      <c r="F87" s="16"/>
      <c r="G87" s="16"/>
      <c r="H87" s="16"/>
      <c r="I87" s="16"/>
      <c r="J87" s="16"/>
      <c r="K87" s="16"/>
      <c r="L87" s="16"/>
      <c r="M87" s="16"/>
    </row>
    <row r="88" spans="2:13" x14ac:dyDescent="0.25">
      <c r="B88" s="16"/>
      <c r="C88" s="16"/>
      <c r="D88" s="16"/>
      <c r="E88" s="16"/>
      <c r="F88" s="16"/>
      <c r="G88" s="16"/>
      <c r="H88" s="16"/>
      <c r="I88" s="16"/>
      <c r="J88" s="16"/>
      <c r="K88" s="16"/>
      <c r="L88" s="16"/>
      <c r="M88" s="16"/>
    </row>
    <row r="89" spans="2:13" x14ac:dyDescent="0.25">
      <c r="B89" s="16"/>
      <c r="C89" s="16"/>
      <c r="D89" s="16"/>
      <c r="E89" s="16"/>
      <c r="F89" s="16"/>
      <c r="G89" s="16"/>
      <c r="H89" s="16"/>
      <c r="I89" s="16"/>
      <c r="J89" s="16"/>
      <c r="K89" s="16"/>
      <c r="L89" s="16"/>
      <c r="M89" s="16"/>
    </row>
  </sheetData>
  <sheetProtection algorithmName="SHA-512" hashValue="/zTlUGmGn0Oqoo2MTN6IxGBXxForgAysCBgADtxB8F3q5yzG2LTiFVlzpf8eQHxEoXkN3dmZELYUZbaRK8Jz1Q==" saltValue="VXMortJODU1t9cHhFw4N5A==" spinCount="100000" sheet="1"/>
  <customSheetViews>
    <customSheetView guid="{92FA010C-D3D8-4C4B-A4DC-DB43C3EA41A3}" showPageBreaks="1" fitToPage="1" printArea="1" topLeftCell="A4">
      <selection activeCell="A10" sqref="A10:L10"/>
      <pageMargins left="0.25" right="0.25" top="0.25" bottom="0.25" header="0" footer="0"/>
      <printOptions horizontalCentered="1"/>
      <pageSetup scale="62" orientation="portrait" r:id="rId1"/>
    </customSheetView>
  </customSheetViews>
  <mergeCells count="44">
    <mergeCell ref="B15:M15"/>
    <mergeCell ref="B16:M16"/>
    <mergeCell ref="B9:M9"/>
    <mergeCell ref="B10:M10"/>
    <mergeCell ref="B11:M11"/>
    <mergeCell ref="B13:M13"/>
    <mergeCell ref="B14:M14"/>
    <mergeCell ref="B12:M12"/>
    <mergeCell ref="B30:M30"/>
    <mergeCell ref="B31:M31"/>
    <mergeCell ref="B32:M32"/>
    <mergeCell ref="B29:M29"/>
    <mergeCell ref="B33:M33"/>
    <mergeCell ref="B40:M40"/>
    <mergeCell ref="B42:M42"/>
    <mergeCell ref="B43:M43"/>
    <mergeCell ref="B34:M34"/>
    <mergeCell ref="B35:M35"/>
    <mergeCell ref="B36:M36"/>
    <mergeCell ref="B37:M37"/>
    <mergeCell ref="B38:M38"/>
    <mergeCell ref="B39:M39"/>
    <mergeCell ref="B41:M41"/>
    <mergeCell ref="B17:M17"/>
    <mergeCell ref="B18:M18"/>
    <mergeCell ref="B20:M20"/>
    <mergeCell ref="B21:M21"/>
    <mergeCell ref="B22:M22"/>
    <mergeCell ref="A1:A43"/>
    <mergeCell ref="C1:L1"/>
    <mergeCell ref="C2:L2"/>
    <mergeCell ref="C3:L3"/>
    <mergeCell ref="B4:M4"/>
    <mergeCell ref="B5:M5"/>
    <mergeCell ref="B6:M6"/>
    <mergeCell ref="B7:M7"/>
    <mergeCell ref="B8:M8"/>
    <mergeCell ref="B23:M23"/>
    <mergeCell ref="B26:M26"/>
    <mergeCell ref="B27:M27"/>
    <mergeCell ref="B28:M28"/>
    <mergeCell ref="B19:M19"/>
    <mergeCell ref="B24:M24"/>
    <mergeCell ref="B25:M25"/>
  </mergeCells>
  <printOptions horizontalCentered="1"/>
  <pageMargins left="0.25" right="0.25" top="0.25" bottom="0.25" header="0" footer="0"/>
  <pageSetup scale="5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U95"/>
  <sheetViews>
    <sheetView zoomScaleNormal="100" workbookViewId="0">
      <selection activeCell="U95" sqref="A1:U95"/>
    </sheetView>
  </sheetViews>
  <sheetFormatPr defaultRowHeight="15" x14ac:dyDescent="0.25"/>
  <cols>
    <col min="1" max="1" width="12.28515625" customWidth="1"/>
    <col min="21" max="21" width="11.7109375" customWidth="1"/>
  </cols>
  <sheetData>
    <row r="1" spans="1:21" ht="23.25" x14ac:dyDescent="0.35">
      <c r="A1" s="205" t="s">
        <v>235</v>
      </c>
      <c r="B1" s="195" t="s">
        <v>192</v>
      </c>
      <c r="C1" s="196"/>
      <c r="D1" s="196"/>
      <c r="E1" s="196"/>
      <c r="F1" s="196"/>
      <c r="G1" s="196"/>
      <c r="H1" s="196"/>
      <c r="I1" s="196"/>
      <c r="J1" s="196"/>
      <c r="K1" s="196"/>
      <c r="L1" s="196"/>
      <c r="M1" s="196"/>
      <c r="N1" s="196"/>
      <c r="O1" s="196"/>
      <c r="P1" s="196"/>
      <c r="Q1" s="196"/>
      <c r="R1" s="196"/>
      <c r="S1" s="196"/>
      <c r="T1" s="196"/>
      <c r="U1" s="197"/>
    </row>
    <row r="2" spans="1:21" ht="15.75" x14ac:dyDescent="0.25">
      <c r="A2" s="205"/>
      <c r="B2" s="198" t="s">
        <v>163</v>
      </c>
      <c r="C2" s="199"/>
      <c r="D2" s="199"/>
      <c r="E2" s="199"/>
      <c r="F2" s="199"/>
      <c r="G2" s="199"/>
      <c r="H2" s="199"/>
      <c r="I2" s="199"/>
      <c r="J2" s="199"/>
      <c r="K2" s="199"/>
      <c r="L2" s="199"/>
      <c r="M2" s="199"/>
      <c r="N2" s="199"/>
      <c r="O2" s="199"/>
      <c r="P2" s="199"/>
      <c r="Q2" s="199"/>
      <c r="R2" s="199"/>
      <c r="S2" s="199"/>
      <c r="T2" s="199"/>
      <c r="U2" s="200"/>
    </row>
    <row r="3" spans="1:21" ht="15.75" thickBot="1" x14ac:dyDescent="0.3">
      <c r="A3" s="205"/>
      <c r="B3" s="46"/>
      <c r="C3" s="47"/>
      <c r="D3" s="47"/>
      <c r="E3" s="47"/>
      <c r="F3" s="47"/>
      <c r="G3" s="47"/>
      <c r="H3" s="47"/>
      <c r="I3" s="47"/>
      <c r="J3" s="47"/>
      <c r="K3" s="47"/>
      <c r="L3" s="47"/>
      <c r="M3" s="47"/>
      <c r="N3" s="47"/>
      <c r="O3" s="47"/>
      <c r="P3" s="47"/>
      <c r="Q3" s="47"/>
      <c r="R3" s="47"/>
      <c r="S3" s="47"/>
      <c r="T3" s="47"/>
      <c r="U3" s="48"/>
    </row>
    <row r="4" spans="1:21" ht="30" customHeight="1" thickBot="1" x14ac:dyDescent="0.4">
      <c r="A4" s="205"/>
      <c r="B4" s="201" t="s">
        <v>153</v>
      </c>
      <c r="C4" s="202"/>
      <c r="D4" s="202"/>
      <c r="E4" s="202"/>
      <c r="F4" s="202"/>
      <c r="G4" s="202"/>
      <c r="H4" s="202"/>
      <c r="I4" s="202"/>
      <c r="J4" s="202"/>
      <c r="K4" s="202"/>
      <c r="L4" s="202"/>
      <c r="M4" s="202"/>
      <c r="N4" s="202"/>
      <c r="O4" s="202"/>
      <c r="P4" s="202"/>
      <c r="Q4" s="202"/>
      <c r="R4" s="202"/>
      <c r="S4" s="202"/>
      <c r="T4" s="202"/>
      <c r="U4" s="203"/>
    </row>
    <row r="5" spans="1:21" x14ac:dyDescent="0.25">
      <c r="A5" s="205"/>
      <c r="B5" s="46"/>
      <c r="C5" s="47"/>
      <c r="D5" s="47"/>
      <c r="E5" s="47"/>
      <c r="F5" s="47"/>
      <c r="G5" s="47"/>
      <c r="H5" s="47"/>
      <c r="I5" s="47"/>
      <c r="J5" s="47"/>
      <c r="K5" s="47"/>
      <c r="L5" s="47"/>
      <c r="M5" s="47"/>
      <c r="N5" s="47"/>
      <c r="O5" s="47"/>
      <c r="P5" s="47"/>
      <c r="Q5" s="47"/>
      <c r="R5" s="47"/>
      <c r="S5" s="47"/>
      <c r="T5" s="47"/>
      <c r="U5" s="48"/>
    </row>
    <row r="6" spans="1:21" ht="15.75" x14ac:dyDescent="0.25">
      <c r="A6" s="205"/>
      <c r="B6" s="46"/>
      <c r="C6" s="47"/>
      <c r="D6" s="156" t="s">
        <v>164</v>
      </c>
      <c r="E6" s="156"/>
      <c r="F6" s="156"/>
      <c r="G6" s="156"/>
      <c r="H6" s="156"/>
      <c r="I6" s="49"/>
      <c r="J6" s="47"/>
      <c r="K6" s="47"/>
      <c r="L6" s="47"/>
      <c r="M6" s="47"/>
      <c r="N6" s="47"/>
      <c r="O6" s="47"/>
      <c r="P6" s="47"/>
      <c r="Q6" s="47"/>
      <c r="R6" s="47"/>
      <c r="S6" s="47"/>
      <c r="T6" s="47"/>
      <c r="U6" s="48"/>
    </row>
    <row r="7" spans="1:21" x14ac:dyDescent="0.25">
      <c r="A7" s="205"/>
      <c r="B7" s="46"/>
      <c r="C7" s="47"/>
      <c r="D7" s="47" t="s">
        <v>154</v>
      </c>
      <c r="E7" s="47"/>
      <c r="F7" s="47"/>
      <c r="G7" s="47"/>
      <c r="H7" s="47"/>
      <c r="I7" s="47"/>
      <c r="J7" s="47"/>
      <c r="K7" s="47"/>
      <c r="L7" s="47"/>
      <c r="M7" s="47"/>
      <c r="N7" s="47"/>
      <c r="O7" s="47"/>
      <c r="P7" s="47"/>
      <c r="Q7" s="47"/>
      <c r="R7" s="47"/>
      <c r="S7" s="47"/>
      <c r="T7" s="47"/>
      <c r="U7" s="48"/>
    </row>
    <row r="8" spans="1:21" x14ac:dyDescent="0.25">
      <c r="A8" s="205"/>
      <c r="B8" s="46"/>
      <c r="C8" s="47"/>
      <c r="D8" s="47" t="s">
        <v>247</v>
      </c>
      <c r="E8" s="47"/>
      <c r="F8" s="47"/>
      <c r="G8" s="47"/>
      <c r="H8" s="47"/>
      <c r="I8" s="47"/>
      <c r="J8" s="47"/>
      <c r="K8" s="47"/>
      <c r="L8" s="47"/>
      <c r="M8" s="47"/>
      <c r="N8" s="47"/>
      <c r="O8" s="47"/>
      <c r="P8" s="47"/>
      <c r="Q8" s="47"/>
      <c r="R8" s="47"/>
      <c r="S8" s="47"/>
      <c r="T8" s="47"/>
      <c r="U8" s="48"/>
    </row>
    <row r="9" spans="1:21" x14ac:dyDescent="0.25">
      <c r="A9" s="205"/>
      <c r="B9" s="46"/>
      <c r="C9" s="47"/>
      <c r="D9" s="47" t="s">
        <v>209</v>
      </c>
      <c r="E9" s="47"/>
      <c r="F9" s="47"/>
      <c r="G9" s="47"/>
      <c r="H9" s="47"/>
      <c r="I9" s="47"/>
      <c r="J9" s="47"/>
      <c r="K9" s="47"/>
      <c r="L9" s="47"/>
      <c r="M9" s="47"/>
      <c r="N9" s="47"/>
      <c r="O9" s="47"/>
      <c r="P9" s="47"/>
      <c r="Q9" s="47"/>
      <c r="R9" s="47"/>
      <c r="S9" s="47"/>
      <c r="T9" s="47"/>
      <c r="U9" s="48"/>
    </row>
    <row r="10" spans="1:21" x14ac:dyDescent="0.25">
      <c r="A10" s="205"/>
      <c r="B10" s="46"/>
      <c r="C10" s="47"/>
      <c r="D10" s="47" t="s">
        <v>165</v>
      </c>
      <c r="E10" s="47"/>
      <c r="F10" s="47"/>
      <c r="G10" s="47"/>
      <c r="H10" s="47"/>
      <c r="I10" s="47"/>
      <c r="J10" s="47"/>
      <c r="K10" s="47"/>
      <c r="L10" s="47"/>
      <c r="M10" s="47"/>
      <c r="N10" s="47"/>
      <c r="O10" s="47"/>
      <c r="P10" s="47"/>
      <c r="Q10" s="47"/>
      <c r="R10" s="47"/>
      <c r="S10" s="47"/>
      <c r="T10" s="47"/>
      <c r="U10" s="48"/>
    </row>
    <row r="11" spans="1:21" x14ac:dyDescent="0.25">
      <c r="A11" s="205"/>
      <c r="B11" s="46"/>
      <c r="C11" s="47"/>
      <c r="D11" s="47" t="s">
        <v>166</v>
      </c>
      <c r="E11" s="47"/>
      <c r="F11" s="47"/>
      <c r="G11" s="47"/>
      <c r="H11" s="47"/>
      <c r="I11" s="47"/>
      <c r="J11" s="47"/>
      <c r="K11" s="47"/>
      <c r="L11" s="47"/>
      <c r="M11" s="47"/>
      <c r="N11" s="47"/>
      <c r="O11" s="47"/>
      <c r="P11" s="47"/>
      <c r="Q11" s="47"/>
      <c r="R11" s="47"/>
      <c r="S11" s="47"/>
      <c r="T11" s="47"/>
      <c r="U11" s="48"/>
    </row>
    <row r="12" spans="1:21" x14ac:dyDescent="0.25">
      <c r="A12" s="205"/>
      <c r="B12" s="46"/>
      <c r="C12" s="47"/>
      <c r="D12" s="47" t="s">
        <v>191</v>
      </c>
      <c r="E12" s="47"/>
      <c r="F12" s="47"/>
      <c r="G12" s="47"/>
      <c r="H12" s="47"/>
      <c r="I12" s="47"/>
      <c r="J12" s="47"/>
      <c r="K12" s="47"/>
      <c r="L12" s="47"/>
      <c r="M12" s="47"/>
      <c r="N12" s="47"/>
      <c r="O12" s="47"/>
      <c r="P12" s="47"/>
      <c r="Q12" s="47"/>
      <c r="R12" s="47"/>
      <c r="S12" s="47"/>
      <c r="T12" s="47"/>
      <c r="U12" s="48"/>
    </row>
    <row r="13" spans="1:21" x14ac:dyDescent="0.25">
      <c r="A13" s="205"/>
      <c r="B13" s="46"/>
      <c r="C13" s="47"/>
      <c r="D13" s="67" t="s">
        <v>155</v>
      </c>
      <c r="E13" s="68"/>
      <c r="F13" s="67"/>
      <c r="G13" s="67"/>
      <c r="H13" s="67"/>
      <c r="I13" s="67"/>
      <c r="J13" s="67"/>
      <c r="K13" s="67"/>
      <c r="L13" s="67"/>
      <c r="M13" s="50"/>
      <c r="N13" s="47"/>
      <c r="O13" s="47"/>
      <c r="P13" s="47"/>
      <c r="Q13" s="47"/>
      <c r="R13" s="47"/>
      <c r="S13" s="47"/>
      <c r="T13" s="47"/>
      <c r="U13" s="48"/>
    </row>
    <row r="14" spans="1:21" x14ac:dyDescent="0.25">
      <c r="A14" s="205"/>
      <c r="B14" s="46"/>
      <c r="C14" s="47"/>
      <c r="D14" s="47"/>
      <c r="E14" s="47" t="s">
        <v>156</v>
      </c>
      <c r="F14" s="47"/>
      <c r="G14" s="47"/>
      <c r="H14" s="47"/>
      <c r="I14" s="47"/>
      <c r="J14" s="47"/>
      <c r="K14" s="47"/>
      <c r="L14" s="47"/>
      <c r="M14" s="47"/>
      <c r="N14" s="47"/>
      <c r="O14" s="47"/>
      <c r="P14" s="47"/>
      <c r="Q14" s="47"/>
      <c r="R14" s="47"/>
      <c r="S14" s="47"/>
      <c r="T14" s="47"/>
      <c r="U14" s="48"/>
    </row>
    <row r="15" spans="1:21" x14ac:dyDescent="0.25">
      <c r="A15" s="205"/>
      <c r="B15" s="46"/>
      <c r="C15" s="47"/>
      <c r="D15" s="47"/>
      <c r="E15" s="47" t="s">
        <v>248</v>
      </c>
      <c r="F15" s="47"/>
      <c r="G15" s="47"/>
      <c r="H15" s="47"/>
      <c r="I15" s="47"/>
      <c r="J15" s="47"/>
      <c r="K15" s="47"/>
      <c r="L15" s="47"/>
      <c r="M15" s="47"/>
      <c r="N15" s="47"/>
      <c r="O15" s="47"/>
      <c r="P15" s="47"/>
      <c r="Q15" s="47"/>
      <c r="R15" s="47"/>
      <c r="S15" s="47"/>
      <c r="T15" s="47"/>
      <c r="U15" s="48"/>
    </row>
    <row r="16" spans="1:21" x14ac:dyDescent="0.25">
      <c r="A16" s="205"/>
      <c r="B16" s="46"/>
      <c r="C16" s="47"/>
      <c r="D16" s="47"/>
      <c r="E16" s="47" t="s">
        <v>157</v>
      </c>
      <c r="F16" s="47"/>
      <c r="G16" s="47"/>
      <c r="H16" s="47"/>
      <c r="I16" s="47"/>
      <c r="J16" s="47"/>
      <c r="K16" s="47"/>
      <c r="L16" s="47"/>
      <c r="M16" s="47"/>
      <c r="N16" s="47"/>
      <c r="O16" s="47"/>
      <c r="P16" s="47"/>
      <c r="Q16" s="47"/>
      <c r="R16" s="47"/>
      <c r="S16" s="47"/>
      <c r="T16" s="47"/>
      <c r="U16" s="48"/>
    </row>
    <row r="17" spans="1:21" x14ac:dyDescent="0.25">
      <c r="A17" s="205"/>
      <c r="B17" s="46"/>
      <c r="C17" s="47"/>
      <c r="D17" s="47"/>
      <c r="E17" s="47"/>
      <c r="F17" s="47"/>
      <c r="G17" s="47"/>
      <c r="H17" s="47"/>
      <c r="I17" s="47"/>
      <c r="J17" s="47"/>
      <c r="K17" s="47"/>
      <c r="L17" s="47"/>
      <c r="M17" s="47"/>
      <c r="N17" s="47"/>
      <c r="O17" s="47"/>
      <c r="P17" s="47"/>
      <c r="Q17" s="47"/>
      <c r="R17" s="47"/>
      <c r="S17" s="47"/>
      <c r="T17" s="47"/>
      <c r="U17" s="48"/>
    </row>
    <row r="18" spans="1:21" ht="15.75" x14ac:dyDescent="0.25">
      <c r="A18" s="205"/>
      <c r="B18" s="46"/>
      <c r="C18" s="47"/>
      <c r="D18" s="93" t="s">
        <v>167</v>
      </c>
      <c r="E18" s="93"/>
      <c r="F18" s="93"/>
      <c r="G18" s="93"/>
      <c r="H18" s="93"/>
      <c r="I18" s="94"/>
      <c r="J18" s="47"/>
      <c r="K18" s="47"/>
      <c r="L18" s="47"/>
      <c r="M18" s="47"/>
      <c r="N18" s="47"/>
      <c r="O18" s="47"/>
      <c r="P18" s="47"/>
      <c r="Q18" s="47"/>
      <c r="R18" s="47"/>
      <c r="S18" s="47"/>
      <c r="T18" s="47"/>
      <c r="U18" s="48"/>
    </row>
    <row r="19" spans="1:21" x14ac:dyDescent="0.25">
      <c r="A19" s="205"/>
      <c r="B19" s="46"/>
      <c r="C19" s="47"/>
      <c r="D19" s="47"/>
      <c r="E19" s="47"/>
      <c r="F19" s="47"/>
      <c r="G19" s="51"/>
      <c r="H19" s="47"/>
      <c r="I19" s="47"/>
      <c r="J19" s="52"/>
      <c r="K19" s="47"/>
      <c r="L19" s="47"/>
      <c r="M19" s="47"/>
      <c r="N19" s="47"/>
      <c r="O19" s="47"/>
      <c r="P19" s="47"/>
      <c r="Q19" s="47"/>
      <c r="R19" s="47"/>
      <c r="S19" s="47"/>
      <c r="T19" s="47"/>
      <c r="U19" s="48"/>
    </row>
    <row r="20" spans="1:21" x14ac:dyDescent="0.25">
      <c r="A20" s="205"/>
      <c r="B20" s="46"/>
      <c r="C20" s="47"/>
      <c r="D20" s="47" t="s">
        <v>211</v>
      </c>
      <c r="E20" s="47"/>
      <c r="F20" s="47"/>
      <c r="I20" s="52"/>
      <c r="J20" s="52"/>
      <c r="K20" s="47"/>
      <c r="L20" s="47"/>
      <c r="M20" s="47"/>
      <c r="N20" s="47"/>
      <c r="O20" s="47"/>
      <c r="P20" s="47"/>
      <c r="Q20" s="47"/>
      <c r="R20" s="47"/>
      <c r="S20" s="47"/>
      <c r="T20" s="47"/>
      <c r="U20" s="48"/>
    </row>
    <row r="21" spans="1:21" x14ac:dyDescent="0.25">
      <c r="A21" s="205"/>
      <c r="B21" s="46"/>
      <c r="C21" s="47"/>
      <c r="D21" s="47"/>
      <c r="E21" s="204" t="str">
        <f>HYPERLINK("https://www.travelocity.com","https://www.travelocity.com")</f>
        <v>https://www.travelocity.com</v>
      </c>
      <c r="F21" s="204"/>
      <c r="G21" s="204"/>
      <c r="H21" s="47"/>
      <c r="I21" s="47"/>
      <c r="J21" s="47"/>
      <c r="K21" s="47"/>
      <c r="L21" s="47"/>
      <c r="M21" s="47"/>
      <c r="N21" s="47"/>
      <c r="O21" s="47"/>
      <c r="P21" s="47"/>
      <c r="Q21" s="47"/>
      <c r="R21" s="47"/>
      <c r="S21" s="47"/>
      <c r="T21" s="47"/>
      <c r="U21" s="48"/>
    </row>
    <row r="22" spans="1:21" x14ac:dyDescent="0.25">
      <c r="A22" s="205"/>
      <c r="B22" s="46"/>
      <c r="C22" s="47"/>
      <c r="D22" s="53"/>
      <c r="E22" s="47"/>
      <c r="F22" s="47"/>
      <c r="G22" s="47"/>
      <c r="H22" s="47"/>
      <c r="I22" s="47"/>
      <c r="J22" s="47"/>
      <c r="K22" s="47"/>
      <c r="L22" s="47"/>
      <c r="M22" s="47"/>
      <c r="N22" s="47"/>
      <c r="O22" s="47"/>
      <c r="P22" s="47"/>
      <c r="Q22" s="47"/>
      <c r="R22" s="47"/>
      <c r="S22" s="47"/>
      <c r="T22" s="47"/>
      <c r="U22" s="48"/>
    </row>
    <row r="23" spans="1:21" x14ac:dyDescent="0.25">
      <c r="A23" s="205"/>
      <c r="B23" s="46"/>
      <c r="C23" s="47"/>
      <c r="D23" s="53"/>
      <c r="E23" s="47"/>
      <c r="F23" s="47"/>
      <c r="G23" s="47"/>
      <c r="H23" s="47"/>
      <c r="I23" s="47"/>
      <c r="J23" s="47"/>
      <c r="K23" s="47"/>
      <c r="L23" s="47"/>
      <c r="M23" s="47"/>
      <c r="N23" s="47"/>
      <c r="O23" s="47"/>
      <c r="P23" s="47"/>
      <c r="Q23" s="47"/>
      <c r="R23" s="47"/>
      <c r="S23" s="47"/>
      <c r="T23" s="47"/>
      <c r="U23" s="48"/>
    </row>
    <row r="24" spans="1:21" x14ac:dyDescent="0.25">
      <c r="A24" s="205"/>
      <c r="B24" s="46"/>
      <c r="C24" s="47"/>
      <c r="D24" s="47"/>
      <c r="E24" s="47"/>
      <c r="F24" s="47"/>
      <c r="G24" s="47"/>
      <c r="H24" s="47"/>
      <c r="I24" s="47"/>
      <c r="J24" s="47"/>
      <c r="K24" s="47"/>
      <c r="L24" s="47"/>
      <c r="M24" s="47"/>
      <c r="N24" s="47"/>
      <c r="O24" s="47"/>
      <c r="P24" s="47"/>
      <c r="Q24" s="47"/>
      <c r="R24" s="47"/>
      <c r="S24" s="47"/>
      <c r="T24" s="47"/>
      <c r="U24" s="48"/>
    </row>
    <row r="25" spans="1:21" x14ac:dyDescent="0.25">
      <c r="A25" s="205"/>
      <c r="B25" s="46"/>
      <c r="C25" s="47"/>
      <c r="D25" s="47"/>
      <c r="E25" s="47"/>
      <c r="F25" s="47"/>
      <c r="G25" s="47"/>
      <c r="H25" s="47"/>
      <c r="I25" s="47"/>
      <c r="J25" s="47"/>
      <c r="K25" s="47"/>
      <c r="L25" s="47"/>
      <c r="M25" s="47"/>
      <c r="N25" s="47"/>
      <c r="O25" s="47"/>
      <c r="P25" s="47"/>
      <c r="Q25" s="47"/>
      <c r="R25" s="47"/>
      <c r="S25" s="47"/>
      <c r="T25" s="47"/>
      <c r="U25" s="48"/>
    </row>
    <row r="26" spans="1:21" x14ac:dyDescent="0.25">
      <c r="A26" s="205"/>
      <c r="B26" s="46"/>
      <c r="C26" s="47"/>
      <c r="D26" s="47"/>
      <c r="E26" s="47"/>
      <c r="F26" s="47"/>
      <c r="G26" s="47"/>
      <c r="H26" s="47"/>
      <c r="I26" s="47"/>
      <c r="J26" s="47"/>
      <c r="K26" s="47"/>
      <c r="L26" s="47"/>
      <c r="M26" s="47"/>
      <c r="N26" s="47"/>
      <c r="O26" s="47"/>
      <c r="P26" s="47"/>
      <c r="Q26" s="47"/>
      <c r="R26" s="47"/>
      <c r="S26" s="47"/>
      <c r="T26" s="47"/>
      <c r="U26" s="48"/>
    </row>
    <row r="27" spans="1:21" x14ac:dyDescent="0.25">
      <c r="A27" s="205"/>
      <c r="B27" s="46"/>
      <c r="C27" s="47"/>
      <c r="D27" s="47"/>
      <c r="E27" s="47"/>
      <c r="F27" s="47"/>
      <c r="G27" s="47"/>
      <c r="H27" s="47"/>
      <c r="I27" s="47"/>
      <c r="J27" s="47"/>
      <c r="K27" s="47"/>
      <c r="L27" s="47"/>
      <c r="M27" s="47"/>
      <c r="N27" s="47"/>
      <c r="O27" s="47"/>
      <c r="P27" s="47"/>
      <c r="Q27" s="47"/>
      <c r="R27" s="47"/>
      <c r="S27" s="47"/>
      <c r="T27" s="47"/>
      <c r="U27" s="48"/>
    </row>
    <row r="28" spans="1:21" x14ac:dyDescent="0.25">
      <c r="A28" s="205"/>
      <c r="B28" s="46"/>
      <c r="C28" s="47"/>
      <c r="D28" s="47"/>
      <c r="E28" s="47"/>
      <c r="F28" s="47"/>
      <c r="G28" s="47"/>
      <c r="H28" s="47"/>
      <c r="I28" s="47"/>
      <c r="J28" s="47"/>
      <c r="K28" s="47"/>
      <c r="L28" s="47"/>
      <c r="M28" s="47"/>
      <c r="N28" s="47"/>
      <c r="O28" s="47"/>
      <c r="P28" s="47"/>
      <c r="Q28" s="47"/>
      <c r="R28" s="47"/>
      <c r="S28" s="47"/>
      <c r="T28" s="47"/>
      <c r="U28" s="48"/>
    </row>
    <row r="29" spans="1:21" x14ac:dyDescent="0.25">
      <c r="A29" s="205"/>
      <c r="B29" s="46"/>
      <c r="C29" s="47"/>
      <c r="D29" s="47"/>
      <c r="E29" s="47"/>
      <c r="F29" s="47"/>
      <c r="G29" s="47"/>
      <c r="H29" s="47"/>
      <c r="I29" s="47"/>
      <c r="J29" s="47"/>
      <c r="K29" s="47"/>
      <c r="L29" s="47"/>
      <c r="M29" s="47"/>
      <c r="N29" s="47"/>
      <c r="O29" s="47"/>
      <c r="P29" s="47"/>
      <c r="Q29" s="47"/>
      <c r="R29" s="47"/>
      <c r="S29" s="47"/>
      <c r="T29" s="47"/>
      <c r="U29" s="48"/>
    </row>
    <row r="30" spans="1:21" x14ac:dyDescent="0.25">
      <c r="A30" s="205"/>
      <c r="B30" s="46"/>
      <c r="C30" s="47"/>
      <c r="D30" s="47"/>
      <c r="E30" s="47"/>
      <c r="F30" s="47"/>
      <c r="G30" s="47"/>
      <c r="H30" s="47"/>
      <c r="I30" s="47"/>
      <c r="J30" s="47"/>
      <c r="K30" s="47"/>
      <c r="L30" s="47"/>
      <c r="M30" s="47"/>
      <c r="N30" s="47"/>
      <c r="O30" s="47"/>
      <c r="P30" s="47"/>
      <c r="Q30" s="47"/>
      <c r="R30" s="47"/>
      <c r="S30" s="47"/>
      <c r="T30" s="47"/>
      <c r="U30" s="48"/>
    </row>
    <row r="31" spans="1:21" x14ac:dyDescent="0.25">
      <c r="A31" s="205"/>
      <c r="B31" s="46"/>
      <c r="C31" s="47"/>
      <c r="D31" s="47"/>
      <c r="E31" s="47"/>
      <c r="F31" s="47"/>
      <c r="G31" s="47"/>
      <c r="H31" s="47"/>
      <c r="I31" s="47"/>
      <c r="J31" s="47"/>
      <c r="K31" s="47"/>
      <c r="L31" s="47"/>
      <c r="M31" s="47"/>
      <c r="N31" s="47"/>
      <c r="O31" s="47"/>
      <c r="P31" s="47"/>
      <c r="Q31" s="47"/>
      <c r="R31" s="47"/>
      <c r="S31" s="47"/>
      <c r="T31" s="47"/>
      <c r="U31" s="48"/>
    </row>
    <row r="32" spans="1:21" x14ac:dyDescent="0.25">
      <c r="A32" s="205"/>
      <c r="B32" s="46"/>
      <c r="C32" s="47"/>
      <c r="D32" s="47"/>
      <c r="E32" s="47"/>
      <c r="F32" s="47"/>
      <c r="G32" s="47"/>
      <c r="H32" s="47"/>
      <c r="I32" s="47"/>
      <c r="J32" s="47"/>
      <c r="K32" s="47"/>
      <c r="L32" s="47"/>
      <c r="M32" s="47"/>
      <c r="N32" s="47"/>
      <c r="O32" s="47"/>
      <c r="P32" s="47"/>
      <c r="Q32" s="47"/>
      <c r="R32" s="47"/>
      <c r="S32" s="47"/>
      <c r="T32" s="47"/>
      <c r="U32" s="48"/>
    </row>
    <row r="33" spans="1:21" x14ac:dyDescent="0.25">
      <c r="A33" s="205"/>
      <c r="B33" s="46"/>
      <c r="C33" s="47"/>
      <c r="D33" s="47"/>
      <c r="E33" s="47"/>
      <c r="F33" s="47"/>
      <c r="G33" s="47"/>
      <c r="H33" s="47"/>
      <c r="I33" s="47"/>
      <c r="J33" s="47"/>
      <c r="K33" s="47"/>
      <c r="L33" s="47"/>
      <c r="M33" s="47"/>
      <c r="N33" s="47"/>
      <c r="O33" s="47"/>
      <c r="P33" s="47"/>
      <c r="Q33" s="47"/>
      <c r="R33" s="47"/>
      <c r="S33" s="47"/>
      <c r="T33" s="47"/>
      <c r="U33" s="48"/>
    </row>
    <row r="34" spans="1:21" x14ac:dyDescent="0.25">
      <c r="A34" s="205"/>
      <c r="B34" s="46"/>
      <c r="C34" s="47"/>
      <c r="D34" s="47"/>
      <c r="E34" s="47"/>
      <c r="F34" s="47"/>
      <c r="G34" s="47"/>
      <c r="H34" s="47"/>
      <c r="I34" s="47"/>
      <c r="J34" s="47"/>
      <c r="K34" s="47"/>
      <c r="L34" s="47"/>
      <c r="M34" s="47"/>
      <c r="N34" s="47"/>
      <c r="O34" s="47"/>
      <c r="P34" s="47"/>
      <c r="Q34" s="47"/>
      <c r="R34" s="47"/>
      <c r="S34" s="47"/>
      <c r="T34" s="47"/>
      <c r="U34" s="48"/>
    </row>
    <row r="35" spans="1:21" x14ac:dyDescent="0.25">
      <c r="A35" s="205"/>
      <c r="B35" s="46"/>
      <c r="C35" s="47"/>
      <c r="D35" s="47"/>
      <c r="E35" s="47"/>
      <c r="F35" s="47"/>
      <c r="G35" s="47"/>
      <c r="H35" s="47"/>
      <c r="I35" s="47"/>
      <c r="J35" s="47"/>
      <c r="K35" s="47"/>
      <c r="L35" s="47"/>
      <c r="M35" s="47"/>
      <c r="N35" s="47"/>
      <c r="O35" s="47"/>
      <c r="P35" s="47"/>
      <c r="Q35" s="47"/>
      <c r="R35" s="47"/>
      <c r="S35" s="47"/>
      <c r="T35" s="47"/>
      <c r="U35" s="48"/>
    </row>
    <row r="36" spans="1:21" x14ac:dyDescent="0.25">
      <c r="A36" s="205"/>
      <c r="B36" s="46"/>
      <c r="C36" s="47"/>
      <c r="D36" s="47"/>
      <c r="E36" s="47"/>
      <c r="F36" s="47"/>
      <c r="G36" s="47"/>
      <c r="H36" s="47"/>
      <c r="I36" s="47"/>
      <c r="J36" s="47"/>
      <c r="K36" s="47"/>
      <c r="L36" s="47"/>
      <c r="M36" s="47"/>
      <c r="N36" s="47"/>
      <c r="O36" s="47"/>
      <c r="P36" s="47"/>
      <c r="Q36" s="47"/>
      <c r="R36" s="47"/>
      <c r="S36" s="47"/>
      <c r="T36" s="47"/>
      <c r="U36" s="48"/>
    </row>
    <row r="37" spans="1:21" x14ac:dyDescent="0.25">
      <c r="A37" s="205"/>
      <c r="B37" s="46"/>
      <c r="C37" s="47"/>
      <c r="D37" s="47"/>
      <c r="E37" s="47"/>
      <c r="F37" s="47"/>
      <c r="G37" s="47"/>
      <c r="H37" s="47"/>
      <c r="I37" s="47"/>
      <c r="J37" s="47"/>
      <c r="K37" s="47"/>
      <c r="L37" s="47"/>
      <c r="M37" s="47"/>
      <c r="N37" s="47"/>
      <c r="O37" s="47"/>
      <c r="P37" s="47"/>
      <c r="Q37" s="47"/>
      <c r="R37" s="47"/>
      <c r="S37" s="47"/>
      <c r="T37" s="47"/>
      <c r="U37" s="48"/>
    </row>
    <row r="38" spans="1:21" x14ac:dyDescent="0.25">
      <c r="A38" s="205"/>
      <c r="B38" s="46"/>
      <c r="C38" s="47"/>
      <c r="D38" s="47"/>
      <c r="E38" s="47"/>
      <c r="F38" s="47"/>
      <c r="G38" s="47"/>
      <c r="H38" s="47"/>
      <c r="I38" s="47"/>
      <c r="J38" s="47"/>
      <c r="K38" s="47"/>
      <c r="L38" s="47"/>
      <c r="M38" s="47"/>
      <c r="N38" s="47"/>
      <c r="O38" s="47"/>
      <c r="P38" s="47"/>
      <c r="Q38" s="47"/>
      <c r="R38" s="47"/>
      <c r="S38" s="47"/>
      <c r="T38" s="47"/>
      <c r="U38" s="48"/>
    </row>
    <row r="39" spans="1:21" x14ac:dyDescent="0.25">
      <c r="A39" s="205"/>
      <c r="B39" s="46"/>
      <c r="C39" s="47"/>
      <c r="D39" s="47"/>
      <c r="E39" s="47"/>
      <c r="F39" s="47"/>
      <c r="G39" s="47"/>
      <c r="H39" s="47"/>
      <c r="I39" s="47"/>
      <c r="J39" s="47"/>
      <c r="K39" s="47"/>
      <c r="L39" s="47"/>
      <c r="M39" s="47"/>
      <c r="N39" s="47"/>
      <c r="O39" s="47"/>
      <c r="P39" s="47"/>
      <c r="Q39" s="47"/>
      <c r="R39" s="47"/>
      <c r="S39" s="47"/>
      <c r="T39" s="47"/>
      <c r="U39" s="48"/>
    </row>
    <row r="40" spans="1:21" x14ac:dyDescent="0.25">
      <c r="A40" s="205"/>
      <c r="B40" s="46"/>
      <c r="C40" s="47"/>
      <c r="D40" s="47"/>
      <c r="E40" s="47"/>
      <c r="F40" s="47"/>
      <c r="G40" s="47"/>
      <c r="H40" s="47"/>
      <c r="I40" s="47"/>
      <c r="J40" s="47"/>
      <c r="K40" s="47"/>
      <c r="L40" s="47"/>
      <c r="M40" s="47"/>
      <c r="N40" s="47"/>
      <c r="O40" s="47"/>
      <c r="P40" s="47"/>
      <c r="Q40" s="47"/>
      <c r="R40" s="47"/>
      <c r="S40" s="47"/>
      <c r="T40" s="47"/>
      <c r="U40" s="48"/>
    </row>
    <row r="41" spans="1:21" x14ac:dyDescent="0.25">
      <c r="A41" s="205"/>
      <c r="B41" s="46"/>
      <c r="C41" s="47"/>
      <c r="D41" s="47"/>
      <c r="E41" s="47"/>
      <c r="F41" s="47"/>
      <c r="G41" s="47"/>
      <c r="H41" s="47"/>
      <c r="I41" s="47"/>
      <c r="J41" s="47"/>
      <c r="K41" s="47"/>
      <c r="L41" s="47"/>
      <c r="M41" s="47"/>
      <c r="N41" s="47"/>
      <c r="O41" s="47"/>
      <c r="P41" s="47"/>
      <c r="Q41" s="47"/>
      <c r="R41" s="47"/>
      <c r="S41" s="47"/>
      <c r="T41" s="47"/>
      <c r="U41" s="48"/>
    </row>
    <row r="42" spans="1:21" x14ac:dyDescent="0.25">
      <c r="A42" s="205"/>
      <c r="B42" s="46"/>
      <c r="C42" s="47"/>
      <c r="D42" s="47"/>
      <c r="E42" s="47"/>
      <c r="F42" s="47"/>
      <c r="G42" s="47"/>
      <c r="H42" s="47"/>
      <c r="I42" s="47"/>
      <c r="J42" s="47"/>
      <c r="K42" s="47"/>
      <c r="L42" s="47"/>
      <c r="M42" s="47"/>
      <c r="N42" s="47"/>
      <c r="O42" s="47"/>
      <c r="P42" s="47"/>
      <c r="Q42" s="47"/>
      <c r="R42" s="47"/>
      <c r="S42" s="47"/>
      <c r="T42" s="47"/>
      <c r="U42" s="48"/>
    </row>
    <row r="43" spans="1:21" x14ac:dyDescent="0.25">
      <c r="A43" s="205"/>
      <c r="B43" s="46"/>
      <c r="C43" s="47"/>
      <c r="D43" s="47"/>
      <c r="E43" s="47"/>
      <c r="F43" s="47"/>
      <c r="G43" s="47"/>
      <c r="H43" s="47"/>
      <c r="I43" s="47"/>
      <c r="J43" s="47"/>
      <c r="K43" s="47"/>
      <c r="L43" s="47"/>
      <c r="M43" s="47"/>
      <c r="N43" s="47"/>
      <c r="O43" s="47"/>
      <c r="P43" s="47"/>
      <c r="Q43" s="47"/>
      <c r="R43" s="47"/>
      <c r="S43" s="47"/>
      <c r="T43" s="47"/>
      <c r="U43" s="48"/>
    </row>
    <row r="44" spans="1:21" x14ac:dyDescent="0.25">
      <c r="A44" s="205"/>
      <c r="B44" s="46"/>
      <c r="C44" s="47"/>
      <c r="D44" s="47"/>
      <c r="E44" s="47"/>
      <c r="F44" s="47"/>
      <c r="G44" s="47"/>
      <c r="H44" s="47"/>
      <c r="I44" s="47"/>
      <c r="J44" s="47"/>
      <c r="K44" s="47"/>
      <c r="L44" s="47"/>
      <c r="M44" s="47"/>
      <c r="N44" s="47"/>
      <c r="O44" s="47"/>
      <c r="P44" s="47"/>
      <c r="Q44" s="47"/>
      <c r="R44" s="47"/>
      <c r="S44" s="47"/>
      <c r="T44" s="47"/>
      <c r="U44" s="48"/>
    </row>
    <row r="45" spans="1:21" x14ac:dyDescent="0.25">
      <c r="A45" s="205"/>
      <c r="B45" s="46"/>
      <c r="C45" s="47"/>
      <c r="D45" s="54" t="s">
        <v>210</v>
      </c>
      <c r="E45" s="47"/>
      <c r="F45" s="47"/>
      <c r="G45" s="47"/>
      <c r="H45" s="47"/>
      <c r="I45" s="47"/>
      <c r="J45" s="47"/>
      <c r="K45" s="47"/>
      <c r="L45" s="47"/>
      <c r="M45" s="47"/>
      <c r="N45" s="47"/>
      <c r="O45" s="47"/>
      <c r="P45" s="47"/>
      <c r="Q45" s="47"/>
      <c r="R45" s="47"/>
      <c r="S45" s="47"/>
      <c r="T45" s="47"/>
      <c r="U45" s="48"/>
    </row>
    <row r="46" spans="1:21" ht="8.25" customHeight="1" x14ac:dyDescent="0.25">
      <c r="A46" s="205"/>
      <c r="B46" s="46"/>
      <c r="C46" s="47"/>
      <c r="D46" s="55"/>
      <c r="E46" s="47"/>
      <c r="F46" s="47"/>
      <c r="G46" s="47"/>
      <c r="H46" s="47"/>
      <c r="I46" s="47"/>
      <c r="J46" s="47"/>
      <c r="K46" s="47"/>
      <c r="L46" s="47"/>
      <c r="M46" s="47"/>
      <c r="N46" s="47"/>
      <c r="O46" s="47"/>
      <c r="P46" s="47"/>
      <c r="Q46" s="47"/>
      <c r="R46" s="47"/>
      <c r="S46" s="47"/>
      <c r="T46" s="47"/>
      <c r="U46" s="48"/>
    </row>
    <row r="47" spans="1:21" x14ac:dyDescent="0.25">
      <c r="A47" s="205"/>
      <c r="B47" s="46"/>
      <c r="C47" s="47"/>
      <c r="D47" s="56"/>
      <c r="E47" s="47"/>
      <c r="F47" s="47"/>
      <c r="G47" s="47"/>
      <c r="H47" s="47"/>
      <c r="I47" s="47"/>
      <c r="J47" s="47"/>
      <c r="K47" s="47"/>
      <c r="L47" s="47"/>
      <c r="M47" s="47"/>
      <c r="N47" s="47"/>
      <c r="O47" s="47"/>
      <c r="P47" s="47"/>
      <c r="Q47" s="47"/>
      <c r="R47" s="47"/>
      <c r="S47" s="47"/>
      <c r="T47" s="47"/>
      <c r="U47" s="48"/>
    </row>
    <row r="48" spans="1:21" x14ac:dyDescent="0.25">
      <c r="A48" s="205"/>
      <c r="B48" s="46"/>
      <c r="C48" s="47"/>
      <c r="D48" s="55"/>
      <c r="E48" s="47"/>
      <c r="F48" s="47"/>
      <c r="G48" s="47"/>
      <c r="H48" s="47"/>
      <c r="I48" s="47"/>
      <c r="J48" s="47"/>
      <c r="K48" s="47"/>
      <c r="L48" s="47"/>
      <c r="M48" s="47"/>
      <c r="N48" s="47"/>
      <c r="O48" s="47"/>
      <c r="P48" s="47"/>
      <c r="Q48" s="47"/>
      <c r="R48" s="47"/>
      <c r="S48" s="47"/>
      <c r="T48" s="47"/>
      <c r="U48" s="48"/>
    </row>
    <row r="49" spans="1:21" x14ac:dyDescent="0.25">
      <c r="A49" s="205"/>
      <c r="B49" s="46"/>
      <c r="C49" s="47"/>
      <c r="D49" s="47"/>
      <c r="E49" s="47"/>
      <c r="F49" s="47"/>
      <c r="G49" s="47"/>
      <c r="H49" s="47"/>
      <c r="I49" s="47"/>
      <c r="J49" s="47"/>
      <c r="K49" s="47"/>
      <c r="L49" s="47"/>
      <c r="M49" s="47"/>
      <c r="N49" s="47"/>
      <c r="O49" s="47"/>
      <c r="P49" s="47"/>
      <c r="Q49" s="47"/>
      <c r="R49" s="47"/>
      <c r="S49" s="47"/>
      <c r="T49" s="47"/>
      <c r="U49" s="48"/>
    </row>
    <row r="50" spans="1:21" x14ac:dyDescent="0.25">
      <c r="A50" s="205"/>
      <c r="B50" s="46"/>
      <c r="C50" s="47"/>
      <c r="D50" s="47"/>
      <c r="E50" s="47"/>
      <c r="F50" s="47"/>
      <c r="G50" s="47"/>
      <c r="H50" s="47"/>
      <c r="I50" s="47"/>
      <c r="J50" s="47"/>
      <c r="K50" s="47"/>
      <c r="L50" s="47"/>
      <c r="M50" s="47"/>
      <c r="N50" s="47"/>
      <c r="O50" s="47"/>
      <c r="P50" s="47"/>
      <c r="Q50" s="47"/>
      <c r="R50" s="47"/>
      <c r="S50" s="47"/>
      <c r="T50" s="47"/>
      <c r="U50" s="48"/>
    </row>
    <row r="51" spans="1:21" x14ac:dyDescent="0.25">
      <c r="A51" s="205"/>
      <c r="B51" s="46"/>
      <c r="C51" s="47"/>
      <c r="D51" s="47"/>
      <c r="E51" s="47"/>
      <c r="F51" s="47"/>
      <c r="G51" s="47"/>
      <c r="H51" s="47"/>
      <c r="I51" s="47"/>
      <c r="J51" s="47"/>
      <c r="K51" s="47"/>
      <c r="L51" s="47"/>
      <c r="M51" s="47"/>
      <c r="N51" s="47"/>
      <c r="O51" s="47"/>
      <c r="P51" s="47"/>
      <c r="Q51" s="47"/>
      <c r="R51" s="47"/>
      <c r="S51" s="47"/>
      <c r="T51" s="47"/>
      <c r="U51" s="48"/>
    </row>
    <row r="52" spans="1:21" x14ac:dyDescent="0.25">
      <c r="A52" s="205"/>
      <c r="B52" s="46"/>
      <c r="C52" s="47"/>
      <c r="D52" s="47"/>
      <c r="E52" s="47"/>
      <c r="F52" s="47"/>
      <c r="G52" s="47"/>
      <c r="H52" s="47"/>
      <c r="I52" s="47"/>
      <c r="J52" s="47"/>
      <c r="K52" s="47"/>
      <c r="L52" s="47"/>
      <c r="M52" s="47"/>
      <c r="N52" s="47"/>
      <c r="O52" s="47"/>
      <c r="P52" s="47"/>
      <c r="Q52" s="47"/>
      <c r="R52" s="47"/>
      <c r="S52" s="47"/>
      <c r="T52" s="47"/>
      <c r="U52" s="48"/>
    </row>
    <row r="53" spans="1:21" x14ac:dyDescent="0.25">
      <c r="A53" s="205"/>
      <c r="B53" s="46"/>
      <c r="C53" s="47"/>
      <c r="D53" s="47"/>
      <c r="E53" s="47"/>
      <c r="F53" s="47"/>
      <c r="G53" s="47"/>
      <c r="H53" s="47"/>
      <c r="I53" s="47"/>
      <c r="J53" s="47"/>
      <c r="K53" s="47"/>
      <c r="L53" s="47"/>
      <c r="M53" s="47"/>
      <c r="N53" s="47"/>
      <c r="O53" s="47"/>
      <c r="P53" s="47"/>
      <c r="Q53" s="47"/>
      <c r="R53" s="47"/>
      <c r="S53" s="47"/>
      <c r="T53" s="47"/>
      <c r="U53" s="48"/>
    </row>
    <row r="54" spans="1:21" x14ac:dyDescent="0.25">
      <c r="A54" s="205"/>
      <c r="B54" s="46"/>
      <c r="C54" s="47"/>
      <c r="D54" s="47"/>
      <c r="E54" s="47"/>
      <c r="F54" s="47"/>
      <c r="G54" s="47"/>
      <c r="H54" s="47"/>
      <c r="I54" s="47"/>
      <c r="J54" s="47"/>
      <c r="K54" s="47"/>
      <c r="L54" s="47"/>
      <c r="M54" s="47"/>
      <c r="N54" s="47"/>
      <c r="O54" s="47"/>
      <c r="P54" s="47"/>
      <c r="Q54" s="47"/>
      <c r="R54" s="47"/>
      <c r="S54" s="47"/>
      <c r="T54" s="47"/>
      <c r="U54" s="48"/>
    </row>
    <row r="55" spans="1:21" x14ac:dyDescent="0.25">
      <c r="A55" s="205"/>
      <c r="B55" s="46"/>
      <c r="C55" s="47"/>
      <c r="D55" s="47"/>
      <c r="E55" s="47"/>
      <c r="F55" s="47"/>
      <c r="G55" s="47"/>
      <c r="H55" s="47"/>
      <c r="I55" s="47"/>
      <c r="J55" s="47"/>
      <c r="K55" s="47"/>
      <c r="L55" s="47"/>
      <c r="M55" s="47"/>
      <c r="N55" s="47"/>
      <c r="O55" s="47"/>
      <c r="P55" s="47"/>
      <c r="Q55" s="47"/>
      <c r="R55" s="47"/>
      <c r="S55" s="47"/>
      <c r="T55" s="47"/>
      <c r="U55" s="48"/>
    </row>
    <row r="56" spans="1:21" x14ac:dyDescent="0.25">
      <c r="A56" s="205"/>
      <c r="B56" s="46"/>
      <c r="C56" s="47"/>
      <c r="D56" s="47"/>
      <c r="E56" s="47"/>
      <c r="F56" s="47"/>
      <c r="G56" s="47"/>
      <c r="H56" s="47"/>
      <c r="I56" s="47"/>
      <c r="J56" s="47"/>
      <c r="K56" s="47"/>
      <c r="L56" s="47"/>
      <c r="M56" s="47"/>
      <c r="N56" s="47"/>
      <c r="O56" s="47"/>
      <c r="P56" s="47"/>
      <c r="Q56" s="47"/>
      <c r="R56" s="47"/>
      <c r="S56" s="47"/>
      <c r="T56" s="47"/>
      <c r="U56" s="48"/>
    </row>
    <row r="57" spans="1:21" x14ac:dyDescent="0.25">
      <c r="A57" s="205"/>
      <c r="B57" s="46"/>
      <c r="C57" s="47"/>
      <c r="D57" s="47"/>
      <c r="E57" s="47"/>
      <c r="F57" s="47"/>
      <c r="G57" s="47"/>
      <c r="H57" s="47"/>
      <c r="I57" s="47"/>
      <c r="J57" s="47"/>
      <c r="K57" s="47"/>
      <c r="L57" s="47"/>
      <c r="M57" s="47"/>
      <c r="N57" s="47"/>
      <c r="O57" s="47"/>
      <c r="P57" s="47"/>
      <c r="Q57" s="47"/>
      <c r="R57" s="47"/>
      <c r="S57" s="47"/>
      <c r="T57" s="47"/>
      <c r="U57" s="48"/>
    </row>
    <row r="58" spans="1:21" x14ac:dyDescent="0.25">
      <c r="A58" s="205"/>
      <c r="B58" s="46"/>
      <c r="C58" s="47"/>
      <c r="D58" s="47"/>
      <c r="E58" s="47"/>
      <c r="F58" s="47"/>
      <c r="G58" s="47"/>
      <c r="H58" s="47"/>
      <c r="I58" s="47"/>
      <c r="J58" s="47"/>
      <c r="K58" s="47"/>
      <c r="L58" s="47"/>
      <c r="M58" s="47"/>
      <c r="N58" s="47"/>
      <c r="O58" s="47"/>
      <c r="P58" s="47"/>
      <c r="Q58" s="47"/>
      <c r="R58" s="47"/>
      <c r="S58" s="47"/>
      <c r="T58" s="47"/>
      <c r="U58" s="48"/>
    </row>
    <row r="59" spans="1:21" x14ac:dyDescent="0.25">
      <c r="A59" s="205"/>
      <c r="B59" s="46"/>
      <c r="C59" s="47"/>
      <c r="D59" s="47"/>
      <c r="E59" s="47"/>
      <c r="F59" s="47"/>
      <c r="G59" s="47"/>
      <c r="H59" s="47"/>
      <c r="I59" s="47"/>
      <c r="J59" s="47"/>
      <c r="K59" s="47"/>
      <c r="L59" s="47"/>
      <c r="M59" s="47"/>
      <c r="N59" s="47"/>
      <c r="O59" s="47"/>
      <c r="P59" s="47"/>
      <c r="Q59" s="47"/>
      <c r="R59" s="47"/>
      <c r="S59" s="47"/>
      <c r="T59" s="47"/>
      <c r="U59" s="48"/>
    </row>
    <row r="60" spans="1:21" x14ac:dyDescent="0.25">
      <c r="A60" s="205"/>
      <c r="B60" s="46"/>
      <c r="C60" s="47"/>
      <c r="D60" s="54" t="s">
        <v>249</v>
      </c>
      <c r="E60" s="47"/>
      <c r="F60" s="47"/>
      <c r="G60" s="47"/>
      <c r="H60" s="47"/>
      <c r="I60" s="47"/>
      <c r="J60" s="47"/>
      <c r="K60" s="47"/>
      <c r="L60" s="47"/>
      <c r="M60" s="47"/>
      <c r="N60" s="47"/>
      <c r="O60" s="47"/>
      <c r="P60" s="47"/>
      <c r="Q60" s="47"/>
      <c r="R60" s="47"/>
      <c r="S60" s="47"/>
      <c r="T60" s="47"/>
      <c r="U60" s="48"/>
    </row>
    <row r="61" spans="1:21" x14ac:dyDescent="0.25">
      <c r="A61" s="205"/>
      <c r="B61" s="46"/>
      <c r="C61" s="47"/>
      <c r="D61" s="54" t="s">
        <v>158</v>
      </c>
      <c r="E61" s="47"/>
      <c r="F61" s="47"/>
      <c r="G61" s="47"/>
      <c r="H61" s="47"/>
      <c r="I61" s="47"/>
      <c r="J61" s="47"/>
      <c r="K61" s="47"/>
      <c r="L61" s="47"/>
      <c r="M61" s="47"/>
      <c r="N61" s="47"/>
      <c r="O61" s="47"/>
      <c r="P61" s="47"/>
      <c r="Q61" s="47"/>
      <c r="R61" s="47"/>
      <c r="S61" s="47"/>
      <c r="T61" s="47"/>
      <c r="U61" s="48"/>
    </row>
    <row r="62" spans="1:21" x14ac:dyDescent="0.25">
      <c r="A62" s="205"/>
      <c r="B62" s="46"/>
      <c r="C62" s="47"/>
      <c r="D62" s="54" t="s">
        <v>212</v>
      </c>
      <c r="E62" s="47"/>
      <c r="F62" s="47"/>
      <c r="G62" s="47"/>
      <c r="H62" s="47"/>
      <c r="I62" s="47"/>
      <c r="J62" s="47"/>
      <c r="K62" s="47"/>
      <c r="L62" s="47"/>
      <c r="M62" s="47"/>
      <c r="N62" s="47"/>
      <c r="O62" s="47"/>
      <c r="P62" s="47"/>
      <c r="Q62" s="47"/>
      <c r="R62" s="47"/>
      <c r="S62" s="47"/>
      <c r="T62" s="47"/>
      <c r="U62" s="48"/>
    </row>
    <row r="63" spans="1:21" x14ac:dyDescent="0.25">
      <c r="A63" s="205"/>
      <c r="B63" s="46"/>
      <c r="C63" s="47"/>
      <c r="D63" s="54" t="s">
        <v>213</v>
      </c>
      <c r="E63" s="47"/>
      <c r="F63" s="47"/>
      <c r="G63" s="47"/>
      <c r="H63" s="47"/>
      <c r="I63" s="47"/>
      <c r="J63" s="47"/>
      <c r="K63" s="47"/>
      <c r="L63" s="47"/>
      <c r="M63" s="47"/>
      <c r="N63" s="47"/>
      <c r="O63" s="47"/>
      <c r="P63" s="47"/>
      <c r="Q63" s="47"/>
      <c r="R63" s="47"/>
      <c r="S63" s="47"/>
      <c r="T63" s="47"/>
      <c r="U63" s="48"/>
    </row>
    <row r="64" spans="1:21" x14ac:dyDescent="0.25">
      <c r="A64" s="205"/>
      <c r="B64" s="46"/>
      <c r="C64" s="47"/>
      <c r="D64" s="47" t="s">
        <v>159</v>
      </c>
      <c r="E64" s="47"/>
      <c r="F64" s="47"/>
      <c r="G64" s="47"/>
      <c r="H64" s="47"/>
      <c r="I64" s="47"/>
      <c r="J64" s="47"/>
      <c r="K64" s="47"/>
      <c r="L64" s="47"/>
      <c r="M64" s="47"/>
      <c r="N64" s="47" t="s">
        <v>160</v>
      </c>
      <c r="O64" s="47"/>
      <c r="P64" s="47"/>
      <c r="Q64" s="47"/>
      <c r="R64" s="47"/>
      <c r="S64" s="47"/>
      <c r="T64" s="47"/>
      <c r="U64" s="48"/>
    </row>
    <row r="65" spans="1:21" x14ac:dyDescent="0.25">
      <c r="A65" s="205"/>
      <c r="B65" s="46"/>
      <c r="C65" s="47"/>
      <c r="D65" s="47" t="s">
        <v>214</v>
      </c>
      <c r="E65" s="47"/>
      <c r="F65" s="47"/>
      <c r="G65" s="47"/>
      <c r="H65" s="47"/>
      <c r="I65" s="47"/>
      <c r="J65" s="47"/>
      <c r="K65" s="47"/>
      <c r="L65" s="47"/>
      <c r="M65" s="47"/>
      <c r="N65" s="47"/>
      <c r="O65" s="47"/>
      <c r="P65" s="47"/>
      <c r="Q65" s="47"/>
      <c r="R65" s="47"/>
      <c r="S65" s="47"/>
      <c r="T65" s="47"/>
      <c r="U65" s="48"/>
    </row>
    <row r="66" spans="1:21" x14ac:dyDescent="0.25">
      <c r="A66" s="205"/>
      <c r="B66" s="46"/>
      <c r="C66" s="47"/>
      <c r="D66" s="47"/>
      <c r="E66" s="47"/>
      <c r="F66" s="47"/>
      <c r="G66" s="47"/>
      <c r="H66" s="47"/>
      <c r="I66" s="47"/>
      <c r="J66" s="47"/>
      <c r="K66" s="47"/>
      <c r="L66" s="47"/>
      <c r="M66" s="47"/>
      <c r="N66" s="47"/>
      <c r="O66" s="47"/>
      <c r="P66" s="47"/>
      <c r="Q66" s="47"/>
      <c r="R66" s="47"/>
      <c r="S66" s="47"/>
      <c r="T66" s="47"/>
      <c r="U66" s="48"/>
    </row>
    <row r="67" spans="1:21" x14ac:dyDescent="0.25">
      <c r="A67" s="205"/>
      <c r="B67" s="46"/>
      <c r="C67" s="47"/>
      <c r="D67" s="47"/>
      <c r="E67" s="47"/>
      <c r="F67" s="47"/>
      <c r="G67" s="47"/>
      <c r="H67" s="47"/>
      <c r="I67" s="47"/>
      <c r="J67" s="47"/>
      <c r="K67" s="47"/>
      <c r="L67" s="47"/>
      <c r="M67" s="47"/>
      <c r="N67" s="47"/>
      <c r="O67" s="47"/>
      <c r="P67" s="47"/>
      <c r="Q67" s="47"/>
      <c r="R67" s="47"/>
      <c r="S67" s="47"/>
      <c r="T67" s="47"/>
      <c r="U67" s="48"/>
    </row>
    <row r="68" spans="1:21" x14ac:dyDescent="0.25">
      <c r="A68" s="205"/>
      <c r="B68" s="46"/>
      <c r="C68" s="47"/>
      <c r="D68" s="47"/>
      <c r="E68" s="47"/>
      <c r="F68" s="47"/>
      <c r="G68" s="47"/>
      <c r="H68" s="47"/>
      <c r="I68" s="47"/>
      <c r="J68" s="47"/>
      <c r="K68" s="47"/>
      <c r="L68" s="47"/>
      <c r="M68" s="47"/>
      <c r="N68" s="47"/>
      <c r="O68" s="47"/>
      <c r="P68" s="47"/>
      <c r="Q68" s="47"/>
      <c r="R68" s="47"/>
      <c r="S68" s="47"/>
      <c r="T68" s="47"/>
      <c r="U68" s="48"/>
    </row>
    <row r="69" spans="1:21" x14ac:dyDescent="0.25">
      <c r="A69" s="205"/>
      <c r="B69" s="46"/>
      <c r="C69" s="47"/>
      <c r="D69" s="47"/>
      <c r="E69" s="47"/>
      <c r="F69" s="47"/>
      <c r="G69" s="47"/>
      <c r="H69" s="47"/>
      <c r="I69" s="47"/>
      <c r="J69" s="47"/>
      <c r="K69" s="47"/>
      <c r="L69" s="47"/>
      <c r="M69" s="47"/>
      <c r="N69" s="47"/>
      <c r="O69" s="47"/>
      <c r="P69" s="47"/>
      <c r="Q69" s="47"/>
      <c r="R69" s="47"/>
      <c r="S69" s="47"/>
      <c r="T69" s="47"/>
      <c r="U69" s="48"/>
    </row>
    <row r="70" spans="1:21" x14ac:dyDescent="0.25">
      <c r="A70" s="205"/>
      <c r="B70" s="46"/>
      <c r="C70" s="47"/>
      <c r="D70" s="47"/>
      <c r="E70" s="47"/>
      <c r="F70" s="47"/>
      <c r="G70" s="47"/>
      <c r="H70" s="47"/>
      <c r="I70" s="47"/>
      <c r="J70" s="47"/>
      <c r="K70" s="47"/>
      <c r="L70" s="47"/>
      <c r="M70" s="47"/>
      <c r="N70" s="47"/>
      <c r="O70" s="47"/>
      <c r="P70" s="47"/>
      <c r="Q70" s="47"/>
      <c r="R70" s="47"/>
      <c r="S70" s="47"/>
      <c r="T70" s="47"/>
      <c r="U70" s="48"/>
    </row>
    <row r="71" spans="1:21" x14ac:dyDescent="0.25">
      <c r="A71" s="205"/>
      <c r="B71" s="46"/>
      <c r="C71" s="47"/>
      <c r="D71" s="47"/>
      <c r="E71" s="47"/>
      <c r="F71" s="47"/>
      <c r="G71" s="47"/>
      <c r="H71" s="47"/>
      <c r="I71" s="47"/>
      <c r="J71" s="47"/>
      <c r="K71" s="47"/>
      <c r="L71" s="47"/>
      <c r="M71" s="47"/>
      <c r="N71" s="47"/>
      <c r="O71" s="47"/>
      <c r="P71" s="47"/>
      <c r="Q71" s="47"/>
      <c r="R71" s="47"/>
      <c r="S71" s="47"/>
      <c r="T71" s="47"/>
      <c r="U71" s="48"/>
    </row>
    <row r="72" spans="1:21" x14ac:dyDescent="0.25">
      <c r="A72" s="205"/>
      <c r="B72" s="46"/>
      <c r="C72" s="47"/>
      <c r="D72" s="47"/>
      <c r="E72" s="47"/>
      <c r="F72" s="47"/>
      <c r="G72" s="47"/>
      <c r="H72" s="47"/>
      <c r="I72" s="47"/>
      <c r="J72" s="47"/>
      <c r="K72" s="47"/>
      <c r="L72" s="47"/>
      <c r="M72" s="47"/>
      <c r="N72" s="47"/>
      <c r="O72" s="47"/>
      <c r="P72" s="47"/>
      <c r="Q72" s="47"/>
      <c r="R72" s="47"/>
      <c r="S72" s="47"/>
      <c r="T72" s="47"/>
      <c r="U72" s="48"/>
    </row>
    <row r="73" spans="1:21" x14ac:dyDescent="0.25">
      <c r="A73" s="205"/>
      <c r="B73" s="46"/>
      <c r="C73" s="47"/>
      <c r="D73" s="47"/>
      <c r="E73" s="47"/>
      <c r="F73" s="47"/>
      <c r="G73" s="47"/>
      <c r="H73" s="47"/>
      <c r="I73" s="47"/>
      <c r="J73" s="47"/>
      <c r="K73" s="47"/>
      <c r="L73" s="47"/>
      <c r="M73" s="47"/>
      <c r="N73" s="47"/>
      <c r="O73" s="47"/>
      <c r="P73" s="47"/>
      <c r="Q73" s="47"/>
      <c r="R73" s="47"/>
      <c r="S73" s="47"/>
      <c r="T73" s="47"/>
      <c r="U73" s="48"/>
    </row>
    <row r="74" spans="1:21" x14ac:dyDescent="0.25">
      <c r="A74" s="205"/>
      <c r="B74" s="46"/>
      <c r="C74" s="47"/>
      <c r="D74" s="47"/>
      <c r="E74" s="47"/>
      <c r="F74" s="47"/>
      <c r="G74" s="47"/>
      <c r="H74" s="47"/>
      <c r="I74" s="47"/>
      <c r="J74" s="47"/>
      <c r="K74" s="47"/>
      <c r="L74" s="47"/>
      <c r="M74" s="47"/>
      <c r="N74" s="47"/>
      <c r="O74" s="47"/>
      <c r="P74" s="47"/>
      <c r="Q74" s="47"/>
      <c r="R74" s="47"/>
      <c r="S74" s="47"/>
      <c r="T74" s="47"/>
      <c r="U74" s="48"/>
    </row>
    <row r="75" spans="1:21" x14ac:dyDescent="0.25">
      <c r="A75" s="205"/>
      <c r="B75" s="46"/>
      <c r="C75" s="47"/>
      <c r="D75" s="47"/>
      <c r="E75" s="47"/>
      <c r="F75" s="47"/>
      <c r="G75" s="47"/>
      <c r="H75" s="47"/>
      <c r="I75" s="47"/>
      <c r="J75" s="47"/>
      <c r="K75" s="47"/>
      <c r="L75" s="47"/>
      <c r="M75" s="47"/>
      <c r="N75" s="47"/>
      <c r="O75" s="47"/>
      <c r="P75" s="47"/>
      <c r="Q75" s="47"/>
      <c r="R75" s="47"/>
      <c r="S75" s="47"/>
      <c r="T75" s="47"/>
      <c r="U75" s="48"/>
    </row>
    <row r="76" spans="1:21" x14ac:dyDescent="0.25">
      <c r="A76" s="205"/>
      <c r="B76" s="46"/>
      <c r="C76" s="47"/>
      <c r="D76" s="47"/>
      <c r="E76" s="47"/>
      <c r="F76" s="47"/>
      <c r="G76" s="47"/>
      <c r="H76" s="47"/>
      <c r="I76" s="47"/>
      <c r="J76" s="47"/>
      <c r="K76" s="47"/>
      <c r="L76" s="47"/>
      <c r="M76" s="47"/>
      <c r="N76" s="47"/>
      <c r="O76" s="47"/>
      <c r="P76" s="47"/>
      <c r="Q76" s="47"/>
      <c r="R76" s="47"/>
      <c r="S76" s="47"/>
      <c r="T76" s="47"/>
      <c r="U76" s="48"/>
    </row>
    <row r="77" spans="1:21" x14ac:dyDescent="0.25">
      <c r="A77" s="205"/>
      <c r="B77" s="46"/>
      <c r="C77" s="47"/>
      <c r="D77" s="47"/>
      <c r="E77" s="47"/>
      <c r="F77" s="47"/>
      <c r="G77" s="47"/>
      <c r="H77" s="47"/>
      <c r="I77" s="47"/>
      <c r="J77" s="47"/>
      <c r="K77" s="47"/>
      <c r="L77" s="47"/>
      <c r="M77" s="47"/>
      <c r="N77" s="47"/>
      <c r="O77" s="47"/>
      <c r="P77" s="47"/>
      <c r="Q77" s="47"/>
      <c r="R77" s="47"/>
      <c r="S77" s="47"/>
      <c r="T77" s="47"/>
      <c r="U77" s="48"/>
    </row>
    <row r="78" spans="1:21" x14ac:dyDescent="0.25">
      <c r="A78" s="205"/>
      <c r="B78" s="46"/>
      <c r="C78" s="47"/>
      <c r="D78" s="47"/>
      <c r="E78" s="47"/>
      <c r="F78" s="47"/>
      <c r="G78" s="47"/>
      <c r="H78" s="47"/>
      <c r="I78" s="47"/>
      <c r="J78" s="47"/>
      <c r="K78" s="47"/>
      <c r="L78" s="47"/>
      <c r="M78" s="47"/>
      <c r="N78" s="47"/>
      <c r="O78" s="47"/>
      <c r="P78" s="47"/>
      <c r="Q78" s="47"/>
      <c r="R78" s="47"/>
      <c r="S78" s="47"/>
      <c r="T78" s="47"/>
      <c r="U78" s="48"/>
    </row>
    <row r="79" spans="1:21" x14ac:dyDescent="0.25">
      <c r="A79" s="205"/>
      <c r="B79" s="46"/>
      <c r="C79" s="47"/>
      <c r="D79" s="47"/>
      <c r="E79" s="47"/>
      <c r="F79" s="47"/>
      <c r="G79" s="47"/>
      <c r="H79" s="47"/>
      <c r="I79" s="47"/>
      <c r="J79" s="47"/>
      <c r="K79" s="47"/>
      <c r="L79" s="47"/>
      <c r="M79" s="47"/>
      <c r="N79" s="47"/>
      <c r="O79" s="47"/>
      <c r="P79" s="47"/>
      <c r="Q79" s="47"/>
      <c r="R79" s="47"/>
      <c r="S79" s="47"/>
      <c r="T79" s="47"/>
      <c r="U79" s="48"/>
    </row>
    <row r="80" spans="1:21" x14ac:dyDescent="0.25">
      <c r="A80" s="205"/>
      <c r="B80" s="46"/>
      <c r="C80" s="47"/>
      <c r="D80" s="47"/>
      <c r="E80" s="47"/>
      <c r="F80" s="47"/>
      <c r="G80" s="47"/>
      <c r="H80" s="47"/>
      <c r="I80" s="47"/>
      <c r="J80" s="47"/>
      <c r="K80" s="47"/>
      <c r="L80" s="47"/>
      <c r="M80" s="47"/>
      <c r="N80" s="47"/>
      <c r="O80" s="47"/>
      <c r="P80" s="47"/>
      <c r="Q80" s="47"/>
      <c r="R80" s="47"/>
      <c r="S80" s="47"/>
      <c r="T80" s="47"/>
      <c r="U80" s="48"/>
    </row>
    <row r="81" spans="1:21" x14ac:dyDescent="0.25">
      <c r="A81" s="205"/>
      <c r="B81" s="46"/>
      <c r="C81" s="47"/>
      <c r="D81" s="47"/>
      <c r="E81" s="47"/>
      <c r="F81" s="47"/>
      <c r="G81" s="47"/>
      <c r="H81" s="47"/>
      <c r="I81" s="47"/>
      <c r="J81" s="47"/>
      <c r="K81" s="47"/>
      <c r="L81" s="47"/>
      <c r="M81" s="47"/>
      <c r="N81" s="47"/>
      <c r="O81" s="47"/>
      <c r="P81" s="47"/>
      <c r="Q81" s="47"/>
      <c r="R81" s="47"/>
      <c r="S81" s="47"/>
      <c r="T81" s="47"/>
      <c r="U81" s="48"/>
    </row>
    <row r="82" spans="1:21" x14ac:dyDescent="0.25">
      <c r="A82" s="205"/>
      <c r="B82" s="46"/>
      <c r="C82" s="47"/>
      <c r="D82" s="47"/>
      <c r="E82" s="47"/>
      <c r="F82" s="47"/>
      <c r="G82" s="47"/>
      <c r="H82" s="47"/>
      <c r="I82" s="47"/>
      <c r="J82" s="47"/>
      <c r="K82" s="47"/>
      <c r="L82" s="47"/>
      <c r="M82" s="47"/>
      <c r="N82" s="47"/>
      <c r="O82" s="47"/>
      <c r="P82" s="47"/>
      <c r="Q82" s="47"/>
      <c r="R82" s="47"/>
      <c r="S82" s="47"/>
      <c r="T82" s="47"/>
      <c r="U82" s="48"/>
    </row>
    <row r="83" spans="1:21" x14ac:dyDescent="0.25">
      <c r="A83" s="205"/>
      <c r="B83" s="46"/>
      <c r="C83" s="47"/>
      <c r="D83" s="47"/>
      <c r="E83" s="47"/>
      <c r="F83" s="47"/>
      <c r="G83" s="47"/>
      <c r="H83" s="47"/>
      <c r="I83" s="47"/>
      <c r="J83" s="47"/>
      <c r="K83" s="47"/>
      <c r="L83" s="47"/>
      <c r="M83" s="47"/>
      <c r="N83" s="47"/>
      <c r="O83" s="47"/>
      <c r="P83" s="47"/>
      <c r="Q83" s="47"/>
      <c r="R83" s="47"/>
      <c r="S83" s="47"/>
      <c r="T83" s="47"/>
      <c r="U83" s="48"/>
    </row>
    <row r="84" spans="1:21" x14ac:dyDescent="0.25">
      <c r="A84" s="205"/>
      <c r="B84" s="46"/>
      <c r="C84" s="47"/>
      <c r="D84" s="47"/>
      <c r="E84" s="47"/>
      <c r="F84" s="47"/>
      <c r="G84" s="47"/>
      <c r="H84" s="47"/>
      <c r="I84" s="47"/>
      <c r="J84" s="47"/>
      <c r="K84" s="47"/>
      <c r="L84" s="47"/>
      <c r="M84" s="47"/>
      <c r="N84" s="47"/>
      <c r="O84" s="47"/>
      <c r="P84" s="47"/>
      <c r="Q84" s="47"/>
      <c r="R84" s="47"/>
      <c r="S84" s="47"/>
      <c r="T84" s="47"/>
      <c r="U84" s="48"/>
    </row>
    <row r="85" spans="1:21" x14ac:dyDescent="0.25">
      <c r="A85" s="205"/>
      <c r="B85" s="46"/>
      <c r="C85" s="47"/>
      <c r="D85" s="47"/>
      <c r="E85" s="47"/>
      <c r="F85" s="47"/>
      <c r="G85" s="47"/>
      <c r="H85" s="47"/>
      <c r="I85" s="47"/>
      <c r="J85" s="47"/>
      <c r="K85" s="47"/>
      <c r="L85" s="47"/>
      <c r="M85" s="47"/>
      <c r="N85" s="47"/>
      <c r="O85" s="47"/>
      <c r="P85" s="47"/>
      <c r="Q85" s="47"/>
      <c r="R85" s="47"/>
      <c r="S85" s="47"/>
      <c r="T85" s="47"/>
      <c r="U85" s="48"/>
    </row>
    <row r="86" spans="1:21" x14ac:dyDescent="0.25">
      <c r="A86" s="205"/>
      <c r="B86" s="46"/>
      <c r="C86" s="47"/>
      <c r="D86" s="47"/>
      <c r="E86" s="47"/>
      <c r="F86" s="47"/>
      <c r="G86" s="47"/>
      <c r="H86" s="47"/>
      <c r="I86" s="47"/>
      <c r="J86" s="47"/>
      <c r="K86" s="47"/>
      <c r="L86" s="47"/>
      <c r="M86" s="47"/>
      <c r="N86" s="47"/>
      <c r="O86" s="47"/>
      <c r="P86" s="47"/>
      <c r="Q86" s="47"/>
      <c r="R86" s="47"/>
      <c r="S86" s="47"/>
      <c r="T86" s="47"/>
      <c r="U86" s="48"/>
    </row>
    <row r="87" spans="1:21" x14ac:dyDescent="0.25">
      <c r="A87" s="205"/>
      <c r="B87" s="46"/>
      <c r="C87" s="47"/>
      <c r="D87" s="47"/>
      <c r="E87" s="47"/>
      <c r="F87" s="47"/>
      <c r="G87" s="47"/>
      <c r="H87" s="47"/>
      <c r="I87" s="47"/>
      <c r="J87" s="47"/>
      <c r="K87" s="47"/>
      <c r="L87" s="47"/>
      <c r="M87" s="47"/>
      <c r="N87" s="47"/>
      <c r="O87" s="47"/>
      <c r="P87" s="47"/>
      <c r="Q87" s="47"/>
      <c r="R87" s="47"/>
      <c r="S87" s="47"/>
      <c r="T87" s="47"/>
      <c r="U87" s="48"/>
    </row>
    <row r="88" spans="1:21" x14ac:dyDescent="0.25">
      <c r="A88" s="205"/>
      <c r="B88" s="46"/>
      <c r="C88" s="47"/>
      <c r="D88" s="47"/>
      <c r="E88" s="47"/>
      <c r="F88" s="47"/>
      <c r="G88" s="47"/>
      <c r="H88" s="47"/>
      <c r="I88" s="47"/>
      <c r="J88" s="47"/>
      <c r="K88" s="47"/>
      <c r="L88" s="47"/>
      <c r="M88" s="47"/>
      <c r="N88" s="47"/>
      <c r="O88" s="47"/>
      <c r="P88" s="47"/>
      <c r="Q88" s="47"/>
      <c r="R88" s="47"/>
      <c r="S88" s="47"/>
      <c r="T88" s="47"/>
      <c r="U88" s="48"/>
    </row>
    <row r="89" spans="1:21" x14ac:dyDescent="0.25">
      <c r="A89" s="205"/>
      <c r="B89" s="46"/>
      <c r="C89" s="47"/>
      <c r="D89" s="47"/>
      <c r="E89" s="47"/>
      <c r="F89" s="47"/>
      <c r="G89" s="47"/>
      <c r="H89" s="47"/>
      <c r="I89" s="47"/>
      <c r="J89" s="47"/>
      <c r="K89" s="47"/>
      <c r="L89" s="47"/>
      <c r="M89" s="47"/>
      <c r="N89" s="47"/>
      <c r="O89" s="47"/>
      <c r="P89" s="47"/>
      <c r="Q89" s="47"/>
      <c r="R89" s="47"/>
      <c r="S89" s="47"/>
      <c r="T89" s="47"/>
      <c r="U89" s="48"/>
    </row>
    <row r="90" spans="1:21" x14ac:dyDescent="0.25">
      <c r="A90" s="205"/>
      <c r="B90" s="46"/>
      <c r="C90" s="47"/>
      <c r="D90" s="47"/>
      <c r="E90" s="47"/>
      <c r="F90" s="47"/>
      <c r="G90" s="47"/>
      <c r="H90" s="47"/>
      <c r="I90" s="47"/>
      <c r="J90" s="47"/>
      <c r="K90" s="47"/>
      <c r="L90" s="47"/>
      <c r="M90" s="47"/>
      <c r="N90" s="47"/>
      <c r="O90" s="47"/>
      <c r="P90" s="47"/>
      <c r="Q90" s="47"/>
      <c r="R90" s="47"/>
      <c r="S90" s="47"/>
      <c r="T90" s="47"/>
      <c r="U90" s="48"/>
    </row>
    <row r="91" spans="1:21" x14ac:dyDescent="0.25">
      <c r="A91" s="205"/>
      <c r="B91" s="46"/>
      <c r="C91" s="47"/>
      <c r="D91" s="47"/>
      <c r="E91" s="47"/>
      <c r="F91" s="47"/>
      <c r="G91" s="47"/>
      <c r="H91" s="47"/>
      <c r="I91" s="47"/>
      <c r="J91" s="47"/>
      <c r="K91" s="47"/>
      <c r="L91" s="47"/>
      <c r="M91" s="47"/>
      <c r="N91" s="47"/>
      <c r="O91" s="47"/>
      <c r="P91" s="47"/>
      <c r="Q91" s="47"/>
      <c r="R91" s="47"/>
      <c r="S91" s="47"/>
      <c r="T91" s="47"/>
      <c r="U91" s="48"/>
    </row>
    <row r="92" spans="1:21" x14ac:dyDescent="0.25">
      <c r="A92" s="205"/>
      <c r="B92" s="46"/>
      <c r="C92" s="47"/>
      <c r="D92" s="47"/>
      <c r="E92" s="47"/>
      <c r="F92" s="47"/>
      <c r="G92" s="47"/>
      <c r="H92" s="47"/>
      <c r="I92" s="47"/>
      <c r="J92" s="47"/>
      <c r="K92" s="47"/>
      <c r="L92" s="47"/>
      <c r="M92" s="47"/>
      <c r="N92" s="47"/>
      <c r="O92" s="47"/>
      <c r="P92" s="47"/>
      <c r="Q92" s="47"/>
      <c r="R92" s="47"/>
      <c r="S92" s="47"/>
      <c r="T92" s="47"/>
      <c r="U92" s="48"/>
    </row>
    <row r="93" spans="1:21" x14ac:dyDescent="0.25">
      <c r="A93" s="205"/>
      <c r="B93" s="46"/>
      <c r="C93" s="47"/>
      <c r="D93" s="47"/>
      <c r="E93" s="47"/>
      <c r="F93" s="47"/>
      <c r="G93" s="47"/>
      <c r="H93" s="47"/>
      <c r="I93" s="47"/>
      <c r="J93" s="47"/>
      <c r="K93" s="47"/>
      <c r="L93" s="47"/>
      <c r="M93" s="47"/>
      <c r="N93" s="47"/>
      <c r="O93" s="47"/>
      <c r="P93" s="47"/>
      <c r="Q93" s="47"/>
      <c r="R93" s="47"/>
      <c r="S93" s="47"/>
      <c r="T93" s="47"/>
      <c r="U93" s="48"/>
    </row>
    <row r="94" spans="1:21" x14ac:dyDescent="0.25">
      <c r="A94" s="205"/>
      <c r="B94" s="46"/>
      <c r="C94" s="47"/>
      <c r="D94" s="47"/>
      <c r="E94" s="47"/>
      <c r="F94" s="47"/>
      <c r="G94" s="47"/>
      <c r="H94" s="47"/>
      <c r="I94" s="47"/>
      <c r="J94" s="47"/>
      <c r="K94" s="47"/>
      <c r="L94" s="47"/>
      <c r="M94" s="47"/>
      <c r="N94" s="47"/>
      <c r="O94" s="47"/>
      <c r="P94" s="47"/>
      <c r="Q94" s="47"/>
      <c r="R94" s="47"/>
      <c r="S94" s="47"/>
      <c r="T94" s="47"/>
      <c r="U94" s="48"/>
    </row>
    <row r="95" spans="1:21" ht="15.75" thickBot="1" x14ac:dyDescent="0.3">
      <c r="A95" s="206"/>
      <c r="B95" s="57"/>
      <c r="C95" s="58"/>
      <c r="D95" s="58"/>
      <c r="E95" s="58"/>
      <c r="F95" s="58"/>
      <c r="G95" s="58"/>
      <c r="H95" s="58"/>
      <c r="I95" s="58"/>
      <c r="J95" s="58"/>
      <c r="K95" s="58"/>
      <c r="L95" s="58"/>
      <c r="M95" s="58"/>
      <c r="N95" s="58"/>
      <c r="O95" s="58"/>
      <c r="P95" s="58"/>
      <c r="Q95" s="58"/>
      <c r="R95" s="58"/>
      <c r="S95" s="58"/>
      <c r="T95" s="58"/>
      <c r="U95" s="59"/>
    </row>
  </sheetData>
  <sheetProtection algorithmName="SHA-512" hashValue="OLc8I0AoMrMvckq/yVB+ZRxG8HBRq+oz8lxLkgtxwclFy0Bhc51L5Agzu9et7IHhHp+jbUj6Ed17nIhWWdUjYQ==" saltValue="+Kh+CpIoxyivd7QEWr921Q==" spinCount="100000" sheet="1"/>
  <mergeCells count="5">
    <mergeCell ref="B1:U1"/>
    <mergeCell ref="B2:U2"/>
    <mergeCell ref="B4:U4"/>
    <mergeCell ref="E21:G21"/>
    <mergeCell ref="A1:A95"/>
  </mergeCells>
  <printOptions horizontalCentered="1"/>
  <pageMargins left="0.25" right="0.25" top="0.25" bottom="0.25" header="0" footer="0"/>
  <pageSetup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N79"/>
  <sheetViews>
    <sheetView zoomScaleNormal="100" workbookViewId="0">
      <selection activeCell="B13" sqref="B1:M13"/>
    </sheetView>
  </sheetViews>
  <sheetFormatPr defaultColWidth="9.140625" defaultRowHeight="12.75" x14ac:dyDescent="0.2"/>
  <cols>
    <col min="1" max="1" width="11.5703125" style="157" customWidth="1"/>
    <col min="2" max="13" width="11.7109375" style="3" customWidth="1"/>
    <col min="14" max="16384" width="9.140625" style="3"/>
  </cols>
  <sheetData>
    <row r="1" spans="1:13" ht="21" x14ac:dyDescent="0.35">
      <c r="A1" s="207" t="s">
        <v>234</v>
      </c>
      <c r="B1" s="105"/>
      <c r="C1" s="270" t="s">
        <v>215</v>
      </c>
      <c r="D1" s="270"/>
      <c r="E1" s="270"/>
      <c r="F1" s="270"/>
      <c r="G1" s="270"/>
      <c r="H1" s="270"/>
      <c r="I1" s="270"/>
      <c r="J1" s="270"/>
      <c r="K1" s="270"/>
      <c r="L1" s="270"/>
      <c r="M1" s="106"/>
    </row>
    <row r="2" spans="1:13" ht="17.25" x14ac:dyDescent="0.3">
      <c r="A2" s="207"/>
      <c r="B2" s="95"/>
      <c r="C2" s="163" t="s">
        <v>250</v>
      </c>
      <c r="D2" s="163"/>
      <c r="E2" s="163"/>
      <c r="F2" s="163"/>
      <c r="G2" s="163"/>
      <c r="H2" s="163"/>
      <c r="I2" s="163"/>
      <c r="J2" s="163"/>
      <c r="K2" s="163"/>
      <c r="L2" s="163"/>
      <c r="M2" s="96"/>
    </row>
    <row r="3" spans="1:13" ht="17.25" x14ac:dyDescent="0.3">
      <c r="A3" s="207"/>
      <c r="B3" s="271" t="s">
        <v>216</v>
      </c>
      <c r="C3" s="271"/>
      <c r="D3" s="271"/>
      <c r="E3" s="271"/>
      <c r="F3" s="271"/>
      <c r="G3" s="271"/>
      <c r="H3" s="271"/>
      <c r="I3" s="271"/>
      <c r="J3" s="271"/>
      <c r="K3" s="271"/>
      <c r="L3" s="97"/>
      <c r="M3" s="96"/>
    </row>
    <row r="4" spans="1:13" ht="14.25" x14ac:dyDescent="0.25">
      <c r="A4" s="207"/>
      <c r="B4" s="107"/>
      <c r="C4" s="272" t="s">
        <v>217</v>
      </c>
      <c r="D4" s="272"/>
      <c r="E4" s="272"/>
      <c r="F4" s="272"/>
      <c r="G4" s="272"/>
      <c r="H4" s="272"/>
      <c r="I4" s="272"/>
      <c r="J4" s="272"/>
      <c r="K4" s="272"/>
      <c r="L4" s="272"/>
      <c r="M4" s="108"/>
    </row>
    <row r="5" spans="1:13" ht="14.25" x14ac:dyDescent="0.25">
      <c r="A5" s="207"/>
      <c r="B5" s="98"/>
      <c r="C5" s="271" t="s">
        <v>180</v>
      </c>
      <c r="D5" s="271"/>
      <c r="E5" s="271"/>
      <c r="F5" s="271"/>
      <c r="G5" s="271"/>
      <c r="H5" s="271"/>
      <c r="I5" s="271"/>
      <c r="J5" s="271"/>
      <c r="K5" s="271"/>
      <c r="L5" s="271"/>
      <c r="M5" s="99"/>
    </row>
    <row r="6" spans="1:13" ht="14.25" customHeight="1" x14ac:dyDescent="0.2">
      <c r="A6" s="208"/>
      <c r="B6" s="253" t="s">
        <v>143</v>
      </c>
      <c r="C6" s="254"/>
      <c r="D6" s="254"/>
      <c r="E6" s="254"/>
      <c r="F6" s="254"/>
      <c r="G6" s="254"/>
      <c r="H6" s="254"/>
      <c r="I6" s="254"/>
      <c r="J6" s="254"/>
      <c r="K6" s="254"/>
      <c r="L6" s="254"/>
      <c r="M6" s="255"/>
    </row>
    <row r="7" spans="1:13" ht="15" customHeight="1" x14ac:dyDescent="0.2">
      <c r="A7" s="208"/>
      <c r="B7" s="256"/>
      <c r="C7" s="257"/>
      <c r="D7" s="257"/>
      <c r="E7" s="257"/>
      <c r="F7" s="257"/>
      <c r="G7" s="257"/>
      <c r="H7" s="257"/>
      <c r="I7" s="257"/>
      <c r="J7" s="257"/>
      <c r="K7" s="257"/>
      <c r="L7" s="257"/>
      <c r="M7" s="258"/>
    </row>
    <row r="8" spans="1:13" ht="33.75" customHeight="1" x14ac:dyDescent="0.2">
      <c r="A8" s="208"/>
      <c r="B8" s="259"/>
      <c r="C8" s="260"/>
      <c r="D8" s="260"/>
      <c r="E8" s="260"/>
      <c r="F8" s="260"/>
      <c r="G8" s="260"/>
      <c r="H8" s="260"/>
      <c r="I8" s="260"/>
      <c r="J8" s="260"/>
      <c r="K8" s="260"/>
      <c r="L8" s="260"/>
      <c r="M8" s="261"/>
    </row>
    <row r="9" spans="1:13" ht="15" customHeight="1" x14ac:dyDescent="0.2">
      <c r="A9" s="207"/>
      <c r="B9" s="262" t="s">
        <v>251</v>
      </c>
      <c r="C9" s="263"/>
      <c r="D9" s="263"/>
      <c r="E9" s="263"/>
      <c r="F9" s="263"/>
      <c r="G9" s="263"/>
      <c r="H9" s="263"/>
      <c r="I9" s="263"/>
      <c r="J9" s="263"/>
      <c r="K9" s="263"/>
      <c r="L9" s="263"/>
      <c r="M9" s="264"/>
    </row>
    <row r="10" spans="1:13" ht="12" customHeight="1" x14ac:dyDescent="0.2">
      <c r="A10" s="207"/>
      <c r="B10" s="265"/>
      <c r="C10" s="265"/>
      <c r="D10" s="265"/>
      <c r="E10" s="265"/>
      <c r="F10" s="265"/>
      <c r="G10" s="265"/>
      <c r="H10" s="265"/>
      <c r="I10" s="265"/>
      <c r="J10" s="265"/>
      <c r="K10" s="265"/>
      <c r="L10" s="265"/>
      <c r="M10" s="266"/>
    </row>
    <row r="11" spans="1:13" ht="15" customHeight="1" x14ac:dyDescent="0.2">
      <c r="A11" s="207"/>
      <c r="B11" s="267" t="s">
        <v>152</v>
      </c>
      <c r="C11" s="268"/>
      <c r="D11" s="268"/>
      <c r="E11" s="268"/>
      <c r="F11" s="268"/>
      <c r="G11" s="268"/>
      <c r="H11" s="268"/>
      <c r="I11" s="268"/>
      <c r="J11" s="268"/>
      <c r="K11" s="268"/>
      <c r="L11" s="268"/>
      <c r="M11" s="269"/>
    </row>
    <row r="12" spans="1:13" s="88" customFormat="1" ht="15" customHeight="1" x14ac:dyDescent="0.25">
      <c r="A12" s="207"/>
      <c r="B12" s="100"/>
      <c r="C12" s="101" t="s">
        <v>142</v>
      </c>
      <c r="D12" s="102" t="str">
        <f>IF(OR(D15="",J15="",D17="",C19="",G19="",I19="",L19="",L21="",F21="",C21="",C23="",K23="",D31="",E33="",G33="",J33="",L33="",D35="",K35="",C37="",F37="",H37="",D39=""),"INCOMPLETE","COMPLETE")</f>
        <v>INCOMPLETE</v>
      </c>
      <c r="E12" s="103"/>
      <c r="F12" s="249" t="s">
        <v>144</v>
      </c>
      <c r="G12" s="249"/>
      <c r="H12" s="249"/>
      <c r="I12" s="249"/>
      <c r="J12" s="249"/>
      <c r="K12" s="103"/>
      <c r="L12" s="103"/>
      <c r="M12" s="104"/>
    </row>
    <row r="13" spans="1:13" ht="15" customHeight="1" x14ac:dyDescent="0.2">
      <c r="A13" s="207"/>
      <c r="B13" s="165" t="s">
        <v>21</v>
      </c>
      <c r="C13" s="165"/>
      <c r="D13" s="165"/>
      <c r="E13" s="165"/>
      <c r="F13" s="165"/>
      <c r="G13" s="165"/>
      <c r="H13" s="165"/>
      <c r="I13" s="165"/>
      <c r="J13" s="165"/>
      <c r="K13" s="165"/>
      <c r="L13" s="165"/>
      <c r="M13" s="166"/>
    </row>
    <row r="14" spans="1:13" s="4" customFormat="1" ht="5.0999999999999996" customHeight="1" x14ac:dyDescent="0.25">
      <c r="A14" s="207"/>
      <c r="B14" s="11"/>
      <c r="C14" s="11"/>
      <c r="D14" s="11"/>
      <c r="E14" s="11"/>
      <c r="F14" s="11"/>
      <c r="G14" s="11"/>
      <c r="H14" s="11"/>
      <c r="I14" s="11"/>
      <c r="J14" s="11"/>
      <c r="K14" s="11"/>
      <c r="L14" s="11"/>
      <c r="M14" s="69"/>
    </row>
    <row r="15" spans="1:13" ht="15" customHeight="1" x14ac:dyDescent="0.25">
      <c r="A15" s="207"/>
      <c r="B15" s="10" t="s">
        <v>2</v>
      </c>
      <c r="C15" s="5"/>
      <c r="D15" s="224"/>
      <c r="E15" s="224"/>
      <c r="F15" s="224"/>
      <c r="G15" s="1" t="s">
        <v>3</v>
      </c>
      <c r="H15" s="62"/>
      <c r="I15" s="1" t="s">
        <v>4</v>
      </c>
      <c r="J15" s="224"/>
      <c r="K15" s="224"/>
      <c r="L15" s="224"/>
      <c r="M15" s="225"/>
    </row>
    <row r="16" spans="1:13" s="4" customFormat="1" ht="5.0999999999999996" customHeight="1" x14ac:dyDescent="0.25">
      <c r="A16" s="207"/>
      <c r="B16" s="2"/>
      <c r="C16" s="2"/>
      <c r="D16" s="2"/>
      <c r="E16" s="2"/>
      <c r="F16" s="2"/>
      <c r="G16" s="2"/>
      <c r="H16" s="2"/>
      <c r="I16" s="2"/>
      <c r="J16" s="2"/>
      <c r="K16" s="2"/>
      <c r="L16" s="2"/>
      <c r="M16" s="70"/>
    </row>
    <row r="17" spans="1:13" ht="15" customHeight="1" x14ac:dyDescent="0.25">
      <c r="A17" s="207"/>
      <c r="B17" s="8" t="s">
        <v>5</v>
      </c>
      <c r="C17" s="6"/>
      <c r="D17" s="224"/>
      <c r="E17" s="224"/>
      <c r="F17" s="224"/>
      <c r="G17" s="224"/>
      <c r="H17" s="224"/>
      <c r="I17" s="224"/>
      <c r="J17" s="224"/>
      <c r="K17" s="63" t="s">
        <v>23</v>
      </c>
      <c r="L17" s="224"/>
      <c r="M17" s="225"/>
    </row>
    <row r="18" spans="1:13" s="4" customFormat="1" ht="5.0999999999999996" customHeight="1" x14ac:dyDescent="0.25">
      <c r="A18" s="207"/>
      <c r="B18" s="2"/>
      <c r="C18" s="2"/>
      <c r="D18" s="2"/>
      <c r="E18" s="2"/>
      <c r="F18" s="2"/>
      <c r="G18" s="2"/>
      <c r="H18" s="2"/>
      <c r="I18" s="2"/>
      <c r="J18" s="2"/>
      <c r="K18" s="2"/>
      <c r="L18" s="2"/>
      <c r="M18" s="70"/>
    </row>
    <row r="19" spans="1:13" ht="15" customHeight="1" x14ac:dyDescent="0.25">
      <c r="A19" s="207"/>
      <c r="B19" s="8" t="s">
        <v>1</v>
      </c>
      <c r="C19" s="224"/>
      <c r="D19" s="224"/>
      <c r="E19" s="224"/>
      <c r="F19" s="63" t="s">
        <v>27</v>
      </c>
      <c r="G19" s="62"/>
      <c r="H19" s="63" t="s">
        <v>28</v>
      </c>
      <c r="I19" s="62"/>
      <c r="J19" s="42"/>
      <c r="K19" s="63" t="s">
        <v>22</v>
      </c>
      <c r="L19" s="41"/>
      <c r="M19" s="71"/>
    </row>
    <row r="20" spans="1:13" ht="5.0999999999999996" customHeight="1" x14ac:dyDescent="0.2">
      <c r="A20" s="207"/>
      <c r="B20" s="8"/>
      <c r="C20" s="8"/>
      <c r="D20" s="8"/>
      <c r="E20" s="8"/>
      <c r="F20" s="8"/>
      <c r="G20" s="8"/>
      <c r="H20" s="8"/>
      <c r="I20" s="8"/>
      <c r="J20" s="8"/>
      <c r="K20" s="8"/>
      <c r="L20" s="8"/>
      <c r="M20" s="72"/>
    </row>
    <row r="21" spans="1:13" ht="15" customHeight="1" x14ac:dyDescent="0.25">
      <c r="A21" s="207"/>
      <c r="B21" s="8" t="s">
        <v>24</v>
      </c>
      <c r="C21" s="250"/>
      <c r="D21" s="250"/>
      <c r="E21" s="7" t="s">
        <v>7</v>
      </c>
      <c r="F21" s="233"/>
      <c r="G21" s="222"/>
      <c r="H21" s="222"/>
      <c r="I21" s="222"/>
      <c r="J21" s="10"/>
      <c r="K21" s="8" t="s">
        <v>6</v>
      </c>
      <c r="L21" s="65"/>
      <c r="M21" s="72"/>
    </row>
    <row r="22" spans="1:13" ht="5.0999999999999996" customHeight="1" x14ac:dyDescent="0.2">
      <c r="A22" s="207"/>
      <c r="B22" s="8"/>
      <c r="C22" s="8"/>
      <c r="D22" s="8"/>
      <c r="E22" s="8"/>
      <c r="F22" s="8"/>
      <c r="G22" s="8"/>
      <c r="H22" s="8"/>
      <c r="I22" s="8"/>
      <c r="J22" s="8"/>
      <c r="K22" s="8"/>
      <c r="L22" s="8"/>
      <c r="M22" s="72"/>
    </row>
    <row r="23" spans="1:13" ht="15" customHeight="1" x14ac:dyDescent="0.25">
      <c r="A23" s="207"/>
      <c r="B23" s="10" t="s">
        <v>32</v>
      </c>
      <c r="C23" s="251"/>
      <c r="D23" s="251"/>
      <c r="E23" s="252" t="s">
        <v>25</v>
      </c>
      <c r="F23" s="252"/>
      <c r="G23" s="252"/>
      <c r="H23" s="252"/>
      <c r="I23" s="252"/>
      <c r="J23" s="252"/>
      <c r="K23" s="62"/>
      <c r="L23" s="63" t="s">
        <v>140</v>
      </c>
      <c r="M23" s="73"/>
    </row>
    <row r="24" spans="1:13" ht="5.0999999999999996" customHeight="1" x14ac:dyDescent="0.2">
      <c r="A24" s="207"/>
      <c r="B24" s="12"/>
      <c r="C24" s="12"/>
      <c r="D24" s="12"/>
      <c r="E24" s="12"/>
      <c r="F24" s="12"/>
      <c r="G24" s="12"/>
      <c r="H24" s="12"/>
      <c r="I24" s="12"/>
      <c r="J24" s="12"/>
      <c r="K24" s="12"/>
      <c r="L24" s="12"/>
      <c r="M24" s="74"/>
    </row>
    <row r="25" spans="1:13" ht="20.100000000000001" customHeight="1" x14ac:dyDescent="0.2">
      <c r="A25" s="207"/>
      <c r="B25" s="165" t="s">
        <v>26</v>
      </c>
      <c r="C25" s="165"/>
      <c r="D25" s="165"/>
      <c r="E25" s="165"/>
      <c r="F25" s="165"/>
      <c r="G25" s="165"/>
      <c r="H25" s="165"/>
      <c r="I25" s="165"/>
      <c r="J25" s="165"/>
      <c r="K25" s="165"/>
      <c r="L25" s="165"/>
      <c r="M25" s="166"/>
    </row>
    <row r="26" spans="1:13" ht="5.0999999999999996" customHeight="1" x14ac:dyDescent="0.2">
      <c r="A26" s="207"/>
      <c r="B26" s="9"/>
      <c r="C26" s="9"/>
      <c r="D26" s="9"/>
      <c r="E26" s="9"/>
      <c r="F26" s="9"/>
      <c r="G26" s="9"/>
      <c r="H26" s="9"/>
      <c r="I26" s="9"/>
      <c r="J26" s="9"/>
      <c r="K26" s="9"/>
      <c r="L26" s="9"/>
      <c r="M26" s="75"/>
    </row>
    <row r="27" spans="1:13" ht="15" customHeight="1" x14ac:dyDescent="0.2">
      <c r="A27" s="207"/>
      <c r="B27" s="210" t="s">
        <v>171</v>
      </c>
      <c r="C27" s="210"/>
      <c r="D27" s="210"/>
      <c r="E27" s="210"/>
      <c r="F27" s="210"/>
      <c r="G27" s="210"/>
      <c r="H27" s="210"/>
      <c r="I27" s="210"/>
      <c r="J27" s="210"/>
      <c r="K27" s="210"/>
      <c r="L27" s="210"/>
      <c r="M27" s="211"/>
    </row>
    <row r="28" spans="1:13" ht="5.0999999999999996" customHeight="1" x14ac:dyDescent="0.2">
      <c r="A28" s="207"/>
      <c r="B28" s="8"/>
      <c r="C28" s="8"/>
      <c r="D28" s="8"/>
      <c r="E28" s="8"/>
      <c r="F28" s="8"/>
      <c r="G28" s="8"/>
      <c r="H28" s="8"/>
      <c r="I28" s="8"/>
      <c r="J28" s="8"/>
      <c r="K28" s="8"/>
      <c r="L28" s="8"/>
      <c r="M28" s="72"/>
    </row>
    <row r="29" spans="1:13" ht="15" customHeight="1" x14ac:dyDescent="0.2">
      <c r="A29" s="207"/>
      <c r="B29" s="219" t="s">
        <v>174</v>
      </c>
      <c r="C29" s="219"/>
      <c r="D29" s="219"/>
      <c r="E29" s="219"/>
      <c r="F29" s="219"/>
      <c r="G29" s="219"/>
      <c r="H29" s="219"/>
      <c r="I29" s="219"/>
      <c r="J29" s="219"/>
      <c r="K29" s="219"/>
      <c r="L29" s="219"/>
      <c r="M29" s="220"/>
    </row>
    <row r="30" spans="1:13" ht="5.0999999999999996" customHeight="1" x14ac:dyDescent="0.2">
      <c r="A30" s="207"/>
      <c r="B30" s="8"/>
      <c r="C30" s="8"/>
      <c r="D30" s="8"/>
      <c r="E30" s="8"/>
      <c r="F30" s="8"/>
      <c r="G30" s="8"/>
      <c r="H30" s="8"/>
      <c r="I30" s="8"/>
      <c r="J30" s="8"/>
      <c r="K30" s="8"/>
      <c r="L30" s="8"/>
      <c r="M30" s="72"/>
    </row>
    <row r="31" spans="1:13" ht="15" customHeight="1" x14ac:dyDescent="0.25">
      <c r="A31" s="207"/>
      <c r="B31" s="8" t="s">
        <v>9</v>
      </c>
      <c r="C31" s="7"/>
      <c r="D31" s="221"/>
      <c r="E31" s="222"/>
      <c r="F31" s="222"/>
      <c r="G31" s="222"/>
      <c r="H31" s="222"/>
      <c r="I31" s="222"/>
      <c r="J31" s="222"/>
      <c r="K31" s="222"/>
      <c r="L31" s="222"/>
      <c r="M31" s="223"/>
    </row>
    <row r="32" spans="1:13" ht="5.0999999999999996" customHeight="1" x14ac:dyDescent="0.2">
      <c r="A32" s="207"/>
      <c r="B32" s="8"/>
      <c r="C32" s="8"/>
      <c r="D32" s="8"/>
      <c r="E32" s="8"/>
      <c r="F32" s="8"/>
      <c r="G32" s="8"/>
      <c r="H32" s="8"/>
      <c r="I32" s="8"/>
      <c r="J32" s="8"/>
      <c r="K32" s="8"/>
      <c r="L32" s="8"/>
      <c r="M32" s="72"/>
    </row>
    <row r="33" spans="1:13" ht="15" customHeight="1" x14ac:dyDescent="0.25">
      <c r="A33" s="207"/>
      <c r="B33" s="8"/>
      <c r="C33" s="7"/>
      <c r="D33" s="63" t="s">
        <v>30</v>
      </c>
      <c r="E33" s="64"/>
      <c r="F33" s="32" t="s">
        <v>170</v>
      </c>
      <c r="G33" s="41"/>
      <c r="H33" s="13"/>
      <c r="I33" s="32" t="s">
        <v>48</v>
      </c>
      <c r="J33" s="64"/>
      <c r="K33" s="63" t="s">
        <v>29</v>
      </c>
      <c r="L33" s="41"/>
      <c r="M33" s="72"/>
    </row>
    <row r="34" spans="1:13" ht="5.0999999999999996" customHeight="1" x14ac:dyDescent="0.2">
      <c r="A34" s="207"/>
      <c r="B34" s="8"/>
      <c r="C34" s="8"/>
      <c r="D34" s="8"/>
      <c r="E34" s="8"/>
      <c r="F34" s="8"/>
      <c r="G34" s="8"/>
      <c r="H34" s="8"/>
      <c r="I34" s="8"/>
      <c r="J34" s="8"/>
      <c r="K34" s="8"/>
      <c r="L34" s="8"/>
      <c r="M34" s="72"/>
    </row>
    <row r="35" spans="1:13" ht="15" customHeight="1" x14ac:dyDescent="0.25">
      <c r="A35" s="207"/>
      <c r="B35" s="8" t="s">
        <v>0</v>
      </c>
      <c r="C35" s="8"/>
      <c r="D35" s="222"/>
      <c r="E35" s="222"/>
      <c r="F35" s="222"/>
      <c r="G35" s="222"/>
      <c r="H35" s="222"/>
      <c r="I35" s="42"/>
      <c r="J35" s="63" t="s">
        <v>31</v>
      </c>
      <c r="K35" s="224"/>
      <c r="L35" s="224"/>
      <c r="M35" s="225"/>
    </row>
    <row r="36" spans="1:13" ht="5.0999999999999996" customHeight="1" x14ac:dyDescent="0.2">
      <c r="A36" s="207"/>
      <c r="B36" s="8"/>
      <c r="C36" s="7"/>
      <c r="D36" s="8"/>
      <c r="E36" s="8"/>
      <c r="F36" s="8"/>
      <c r="G36" s="8"/>
      <c r="H36" s="8"/>
      <c r="I36" s="8"/>
      <c r="J36" s="8"/>
      <c r="K36" s="8"/>
      <c r="L36" s="8"/>
      <c r="M36" s="72"/>
    </row>
    <row r="37" spans="1:13" ht="15" customHeight="1" x14ac:dyDescent="0.25">
      <c r="A37" s="207"/>
      <c r="B37" s="82" t="s">
        <v>1</v>
      </c>
      <c r="C37" s="224"/>
      <c r="D37" s="224"/>
      <c r="E37" s="63" t="s">
        <v>27</v>
      </c>
      <c r="F37" s="62"/>
      <c r="G37" s="63" t="s">
        <v>28</v>
      </c>
      <c r="H37" s="62"/>
      <c r="I37" s="10"/>
      <c r="J37" s="63" t="s">
        <v>8</v>
      </c>
      <c r="K37" s="226"/>
      <c r="L37" s="226"/>
      <c r="M37" s="227"/>
    </row>
    <row r="38" spans="1:13" ht="5.0999999999999996" customHeight="1" x14ac:dyDescent="0.2">
      <c r="A38" s="207"/>
      <c r="B38" s="8"/>
      <c r="C38" s="8"/>
      <c r="D38" s="8"/>
      <c r="E38" s="8"/>
      <c r="F38" s="8"/>
      <c r="G38" s="8"/>
      <c r="H38" s="8"/>
      <c r="I38" s="8"/>
      <c r="J38" s="8"/>
      <c r="K38" s="8"/>
      <c r="L38" s="8"/>
      <c r="M38" s="72"/>
    </row>
    <row r="39" spans="1:13" ht="15" customHeight="1" x14ac:dyDescent="0.25">
      <c r="A39" s="207"/>
      <c r="B39" s="8" t="s">
        <v>11</v>
      </c>
      <c r="C39" s="7"/>
      <c r="D39" s="233"/>
      <c r="E39" s="233"/>
      <c r="F39" s="233"/>
      <c r="G39" s="233"/>
      <c r="H39" s="233"/>
      <c r="I39" s="233"/>
      <c r="J39" s="233"/>
      <c r="K39" s="233"/>
      <c r="L39" s="233"/>
      <c r="M39" s="234"/>
    </row>
    <row r="40" spans="1:13" ht="5.0999999999999996" customHeight="1" x14ac:dyDescent="0.2">
      <c r="A40" s="207"/>
      <c r="B40" s="8"/>
      <c r="C40" s="8"/>
      <c r="D40" s="8"/>
      <c r="E40" s="8"/>
      <c r="F40" s="8"/>
      <c r="G40" s="8"/>
      <c r="H40" s="8"/>
      <c r="I40" s="8"/>
      <c r="J40" s="8"/>
      <c r="K40" s="8"/>
      <c r="L40" s="8"/>
      <c r="M40" s="72"/>
    </row>
    <row r="41" spans="1:13" ht="20.100000000000001" customHeight="1" x14ac:dyDescent="0.2">
      <c r="A41" s="207"/>
      <c r="B41" s="165" t="s">
        <v>46</v>
      </c>
      <c r="C41" s="165"/>
      <c r="D41" s="165"/>
      <c r="E41" s="165"/>
      <c r="F41" s="165"/>
      <c r="G41" s="165"/>
      <c r="H41" s="165"/>
      <c r="I41" s="165"/>
      <c r="J41" s="165"/>
      <c r="K41" s="165"/>
      <c r="L41" s="165"/>
      <c r="M41" s="166"/>
    </row>
    <row r="42" spans="1:13" ht="5.0999999999999996" customHeight="1" x14ac:dyDescent="0.2">
      <c r="A42" s="207"/>
      <c r="B42" s="45"/>
      <c r="C42" s="45"/>
      <c r="D42" s="45"/>
      <c r="E42" s="45"/>
      <c r="F42" s="45"/>
      <c r="G42" s="45"/>
      <c r="H42" s="45"/>
      <c r="I42" s="45"/>
      <c r="J42" s="45"/>
      <c r="K42" s="45"/>
      <c r="L42" s="45"/>
      <c r="M42" s="76"/>
    </row>
    <row r="43" spans="1:13" ht="15" customHeight="1" x14ac:dyDescent="0.2">
      <c r="A43" s="207"/>
      <c r="B43" s="235" t="s">
        <v>147</v>
      </c>
      <c r="C43" s="235"/>
      <c r="D43" s="235"/>
      <c r="E43" s="235"/>
      <c r="F43" s="235"/>
      <c r="G43" s="235"/>
      <c r="H43" s="235"/>
      <c r="I43" s="235"/>
      <c r="J43" s="235"/>
      <c r="K43" s="235"/>
      <c r="L43" s="235"/>
      <c r="M43" s="236"/>
    </row>
    <row r="44" spans="1:13" ht="5.0999999999999996" customHeight="1" x14ac:dyDescent="0.2">
      <c r="A44" s="207"/>
      <c r="B44" s="109"/>
      <c r="C44" s="109"/>
      <c r="D44" s="109"/>
      <c r="E44" s="109"/>
      <c r="F44" s="109"/>
      <c r="G44" s="109"/>
      <c r="H44" s="109"/>
      <c r="I44" s="109"/>
      <c r="J44" s="109"/>
      <c r="K44" s="109"/>
      <c r="L44" s="109"/>
      <c r="M44" s="110"/>
    </row>
    <row r="45" spans="1:13" ht="15" customHeight="1" x14ac:dyDescent="0.2">
      <c r="A45" s="207"/>
      <c r="B45" s="109" t="s">
        <v>141</v>
      </c>
      <c r="C45" s="109"/>
      <c r="D45" s="109"/>
      <c r="E45" s="109"/>
      <c r="F45" s="109"/>
      <c r="G45" s="109"/>
      <c r="H45" s="109"/>
      <c r="I45" s="109"/>
      <c r="J45" s="109"/>
      <c r="K45" s="109"/>
      <c r="L45" s="237" t="s">
        <v>175</v>
      </c>
      <c r="M45" s="238"/>
    </row>
    <row r="46" spans="1:13" ht="5.0999999999999996" customHeight="1" x14ac:dyDescent="0.2">
      <c r="A46" s="207"/>
      <c r="B46" s="109"/>
      <c r="C46" s="109"/>
      <c r="D46" s="109"/>
      <c r="E46" s="109"/>
      <c r="F46" s="109"/>
      <c r="G46" s="109"/>
      <c r="H46" s="109"/>
      <c r="I46" s="109"/>
      <c r="J46" s="109"/>
      <c r="K46" s="109"/>
      <c r="L46" s="109"/>
      <c r="M46" s="110"/>
    </row>
    <row r="47" spans="1:13" ht="15" customHeight="1" x14ac:dyDescent="0.2">
      <c r="A47" s="207"/>
      <c r="B47" s="109" t="s">
        <v>14</v>
      </c>
      <c r="C47" s="109"/>
      <c r="D47" s="109"/>
      <c r="E47" s="109"/>
      <c r="F47" s="109"/>
      <c r="G47" s="109"/>
      <c r="H47" s="109"/>
      <c r="I47" s="109" t="s">
        <v>104</v>
      </c>
      <c r="J47" s="109"/>
      <c r="K47" s="109"/>
      <c r="L47" s="109"/>
      <c r="M47" s="111">
        <v>250</v>
      </c>
    </row>
    <row r="48" spans="1:13" ht="5.0999999999999996" customHeight="1" x14ac:dyDescent="0.2">
      <c r="A48" s="207"/>
      <c r="B48" s="109"/>
      <c r="C48" s="109"/>
      <c r="D48" s="109"/>
      <c r="E48" s="109"/>
      <c r="F48" s="109"/>
      <c r="G48" s="109"/>
      <c r="H48" s="109"/>
      <c r="I48" s="109"/>
      <c r="J48" s="109"/>
      <c r="K48" s="109"/>
      <c r="L48" s="109"/>
      <c r="M48" s="112"/>
    </row>
    <row r="49" spans="1:13" ht="15" customHeight="1" x14ac:dyDescent="0.2">
      <c r="A49" s="207"/>
      <c r="B49" s="109" t="s">
        <v>45</v>
      </c>
      <c r="C49" s="109"/>
      <c r="D49" s="109"/>
      <c r="E49" s="109"/>
      <c r="F49" s="109"/>
      <c r="G49" s="109"/>
      <c r="H49" s="109"/>
      <c r="I49" s="109" t="s">
        <v>104</v>
      </c>
      <c r="J49" s="109"/>
      <c r="K49" s="109"/>
      <c r="L49" s="109"/>
      <c r="M49" s="111">
        <v>500</v>
      </c>
    </row>
    <row r="50" spans="1:13" ht="5.0999999999999996" customHeight="1" x14ac:dyDescent="0.2">
      <c r="A50" s="207"/>
      <c r="B50" s="109"/>
      <c r="C50" s="109"/>
      <c r="D50" s="109"/>
      <c r="E50" s="109"/>
      <c r="F50" s="109"/>
      <c r="G50" s="109"/>
      <c r="H50" s="109"/>
      <c r="I50" s="109"/>
      <c r="J50" s="109"/>
      <c r="K50" s="109"/>
      <c r="L50" s="109"/>
      <c r="M50" s="112"/>
    </row>
    <row r="51" spans="1:13" ht="15" customHeight="1" x14ac:dyDescent="0.2">
      <c r="A51" s="207"/>
      <c r="B51" s="109" t="s">
        <v>15</v>
      </c>
      <c r="C51" s="109"/>
      <c r="D51" s="109"/>
      <c r="E51" s="109"/>
      <c r="F51" s="109"/>
      <c r="G51" s="109"/>
      <c r="H51" s="109"/>
      <c r="I51" s="109" t="s">
        <v>104</v>
      </c>
      <c r="J51" s="109"/>
      <c r="K51" s="109"/>
      <c r="L51" s="109"/>
      <c r="M51" s="111">
        <v>750</v>
      </c>
    </row>
    <row r="52" spans="1:13" ht="20.100000000000001" customHeight="1" x14ac:dyDescent="0.2">
      <c r="A52" s="207"/>
      <c r="B52" s="165" t="s">
        <v>47</v>
      </c>
      <c r="C52" s="165"/>
      <c r="D52" s="165"/>
      <c r="E52" s="165"/>
      <c r="F52" s="165"/>
      <c r="G52" s="165"/>
      <c r="H52" s="165"/>
      <c r="I52" s="165"/>
      <c r="J52" s="165"/>
      <c r="K52" s="165"/>
      <c r="L52" s="165"/>
      <c r="M52" s="166"/>
    </row>
    <row r="53" spans="1:13" ht="3" customHeight="1" x14ac:dyDescent="0.2">
      <c r="A53" s="207"/>
      <c r="B53" s="9"/>
      <c r="C53" s="9"/>
      <c r="D53" s="9"/>
      <c r="E53" s="9"/>
      <c r="F53" s="9"/>
      <c r="G53" s="9"/>
      <c r="H53" s="9"/>
      <c r="I53" s="9"/>
      <c r="J53" s="9"/>
      <c r="K53" s="9"/>
      <c r="L53" s="9"/>
      <c r="M53" s="75"/>
    </row>
    <row r="54" spans="1:13" ht="27.6" customHeight="1" x14ac:dyDescent="0.2">
      <c r="A54" s="207"/>
      <c r="B54" s="239" t="s">
        <v>176</v>
      </c>
      <c r="C54" s="239"/>
      <c r="D54" s="239"/>
      <c r="E54" s="239"/>
      <c r="F54" s="239"/>
      <c r="G54" s="239"/>
      <c r="H54" s="239"/>
      <c r="I54" s="239"/>
      <c r="J54" s="239"/>
      <c r="K54" s="239"/>
      <c r="L54" s="239"/>
      <c r="M54" s="240"/>
    </row>
    <row r="55" spans="1:13" ht="3" customHeight="1" x14ac:dyDescent="0.2">
      <c r="A55" s="207"/>
      <c r="B55" s="113"/>
      <c r="C55" s="113"/>
      <c r="D55" s="113"/>
      <c r="E55" s="113"/>
      <c r="F55" s="113"/>
      <c r="G55" s="113"/>
      <c r="H55" s="113"/>
      <c r="I55" s="113"/>
      <c r="J55" s="113"/>
      <c r="K55" s="113"/>
      <c r="L55" s="113"/>
      <c r="M55" s="114"/>
    </row>
    <row r="56" spans="1:13" ht="14.45" customHeight="1" x14ac:dyDescent="0.2">
      <c r="A56" s="207"/>
      <c r="B56" s="241" t="s">
        <v>177</v>
      </c>
      <c r="C56" s="241"/>
      <c r="D56" s="241"/>
      <c r="E56" s="241"/>
      <c r="F56" s="241"/>
      <c r="G56" s="241"/>
      <c r="H56" s="241"/>
      <c r="I56" s="241"/>
      <c r="J56" s="241"/>
      <c r="K56" s="241"/>
      <c r="L56" s="241"/>
      <c r="M56" s="242"/>
    </row>
    <row r="57" spans="1:13" ht="3" customHeight="1" x14ac:dyDescent="0.2">
      <c r="A57" s="207"/>
      <c r="B57" s="113"/>
      <c r="C57" s="113"/>
      <c r="D57" s="113"/>
      <c r="E57" s="113"/>
      <c r="F57" s="113"/>
      <c r="G57" s="113"/>
      <c r="H57" s="113"/>
      <c r="I57" s="113"/>
      <c r="J57" s="113"/>
      <c r="K57" s="113"/>
      <c r="L57" s="113"/>
      <c r="M57" s="114"/>
    </row>
    <row r="58" spans="1:13" ht="14.45" customHeight="1" x14ac:dyDescent="0.2">
      <c r="A58" s="207"/>
      <c r="B58" s="239" t="s">
        <v>181</v>
      </c>
      <c r="C58" s="239"/>
      <c r="D58" s="239"/>
      <c r="E58" s="239"/>
      <c r="F58" s="239"/>
      <c r="G58" s="239"/>
      <c r="H58" s="239"/>
      <c r="I58" s="239"/>
      <c r="J58" s="239"/>
      <c r="K58" s="239"/>
      <c r="L58" s="239"/>
      <c r="M58" s="240"/>
    </row>
    <row r="59" spans="1:13" ht="3" customHeight="1" x14ac:dyDescent="0.2">
      <c r="A59" s="207"/>
      <c r="B59" s="113"/>
      <c r="C59" s="113"/>
      <c r="D59" s="113"/>
      <c r="E59" s="113"/>
      <c r="F59" s="113"/>
      <c r="G59" s="113"/>
      <c r="H59" s="113"/>
      <c r="I59" s="113"/>
      <c r="J59" s="113">
        <f>SUM(J56,J51,J48,J46,J44,J42,J40,J38,J36,J34,J30,J24,J26,J22)</f>
        <v>0</v>
      </c>
      <c r="K59" s="113"/>
      <c r="L59" s="113"/>
      <c r="M59" s="114"/>
    </row>
    <row r="60" spans="1:13" ht="14.25" customHeight="1" x14ac:dyDescent="0.3">
      <c r="A60" s="207"/>
      <c r="B60" s="243" t="s">
        <v>115</v>
      </c>
      <c r="C60" s="243"/>
      <c r="D60" s="243"/>
      <c r="E60" s="243"/>
      <c r="F60" s="243"/>
      <c r="G60" s="243"/>
      <c r="H60" s="243"/>
      <c r="I60" s="243"/>
      <c r="J60" s="243"/>
      <c r="K60" s="243"/>
      <c r="L60" s="243"/>
      <c r="M60" s="244"/>
    </row>
    <row r="61" spans="1:13" ht="14.25" customHeight="1" x14ac:dyDescent="0.25">
      <c r="A61" s="208"/>
      <c r="B61" s="245" t="s">
        <v>219</v>
      </c>
      <c r="C61" s="246"/>
      <c r="D61" s="246"/>
      <c r="E61" s="246"/>
      <c r="F61" s="246"/>
      <c r="G61" s="246"/>
      <c r="H61" s="246"/>
      <c r="I61" s="246"/>
      <c r="J61" s="246"/>
      <c r="K61" s="246"/>
      <c r="L61" s="246"/>
      <c r="M61" s="247"/>
    </row>
    <row r="62" spans="1:13" ht="35.1" customHeight="1" x14ac:dyDescent="0.2">
      <c r="A62" s="207"/>
      <c r="B62" s="212" t="s">
        <v>220</v>
      </c>
      <c r="C62" s="213"/>
      <c r="D62" s="213"/>
      <c r="E62" s="213"/>
      <c r="F62" s="213"/>
      <c r="G62" s="213"/>
      <c r="H62" s="213"/>
      <c r="I62" s="213"/>
      <c r="J62" s="213"/>
      <c r="K62" s="213"/>
      <c r="L62" s="213"/>
      <c r="M62" s="214"/>
    </row>
    <row r="63" spans="1:13" ht="50.1" customHeight="1" x14ac:dyDescent="0.2">
      <c r="A63" s="207"/>
      <c r="B63" s="230" t="s">
        <v>221</v>
      </c>
      <c r="C63" s="231"/>
      <c r="D63" s="231"/>
      <c r="E63" s="231"/>
      <c r="F63" s="231"/>
      <c r="G63" s="231"/>
      <c r="H63" s="231"/>
      <c r="I63" s="231"/>
      <c r="J63" s="231"/>
      <c r="K63" s="231"/>
      <c r="L63" s="231"/>
      <c r="M63" s="232"/>
    </row>
    <row r="64" spans="1:13" ht="50.1" customHeight="1" x14ac:dyDescent="0.2">
      <c r="A64" s="207"/>
      <c r="B64" s="212" t="s">
        <v>218</v>
      </c>
      <c r="C64" s="213"/>
      <c r="D64" s="213"/>
      <c r="E64" s="213"/>
      <c r="F64" s="213"/>
      <c r="G64" s="213"/>
      <c r="H64" s="213"/>
      <c r="I64" s="213"/>
      <c r="J64" s="213"/>
      <c r="K64" s="213"/>
      <c r="L64" s="213"/>
      <c r="M64" s="214"/>
    </row>
    <row r="65" spans="1:14" ht="35.1" customHeight="1" x14ac:dyDescent="0.2">
      <c r="A65" s="207"/>
      <c r="B65" s="248"/>
      <c r="C65" s="248"/>
      <c r="D65" s="248"/>
      <c r="E65" s="248"/>
      <c r="F65" s="248"/>
      <c r="G65" s="248"/>
      <c r="H65" s="248"/>
      <c r="I65" s="248"/>
      <c r="J65" s="115"/>
      <c r="K65" s="116"/>
      <c r="L65" s="116"/>
      <c r="M65" s="117"/>
    </row>
    <row r="66" spans="1:14" ht="15" customHeight="1" x14ac:dyDescent="0.2">
      <c r="A66" s="207"/>
      <c r="B66" s="215" t="s">
        <v>252</v>
      </c>
      <c r="C66" s="215"/>
      <c r="D66" s="215"/>
      <c r="E66" s="215"/>
      <c r="F66" s="215"/>
      <c r="G66" s="215"/>
      <c r="H66" s="215"/>
      <c r="I66" s="215"/>
      <c r="J66" s="109"/>
      <c r="K66" s="215" t="s">
        <v>16</v>
      </c>
      <c r="L66" s="215"/>
      <c r="M66" s="216"/>
    </row>
    <row r="67" spans="1:14" ht="9.75" customHeight="1" x14ac:dyDescent="0.2">
      <c r="A67" s="207"/>
      <c r="B67" s="217"/>
      <c r="C67" s="217"/>
      <c r="D67" s="217"/>
      <c r="E67" s="217"/>
      <c r="F67" s="217"/>
      <c r="G67" s="217"/>
      <c r="H67" s="217"/>
      <c r="I67" s="217"/>
      <c r="J67" s="217"/>
      <c r="K67" s="217"/>
      <c r="L67" s="217"/>
      <c r="M67" s="218"/>
    </row>
    <row r="68" spans="1:14" ht="3" hidden="1" customHeight="1" x14ac:dyDescent="0.2">
      <c r="A68" s="207"/>
      <c r="B68" s="8"/>
      <c r="C68" s="8"/>
      <c r="D68" s="8"/>
      <c r="E68" s="8"/>
      <c r="F68" s="8"/>
      <c r="G68" s="8"/>
      <c r="H68" s="8"/>
      <c r="I68" s="8"/>
      <c r="J68" s="8"/>
      <c r="K68" s="8"/>
      <c r="L68" s="8"/>
      <c r="M68" s="72"/>
    </row>
    <row r="69" spans="1:14" ht="15" customHeight="1" x14ac:dyDescent="0.2">
      <c r="A69" s="207"/>
      <c r="B69" s="228" t="s">
        <v>254</v>
      </c>
      <c r="C69" s="228"/>
      <c r="D69" s="228"/>
      <c r="E69" s="228"/>
      <c r="F69" s="228"/>
      <c r="G69" s="228"/>
      <c r="H69" s="228"/>
      <c r="I69" s="228"/>
      <c r="J69" s="228"/>
      <c r="K69" s="228"/>
      <c r="L69" s="228"/>
      <c r="M69" s="229"/>
    </row>
    <row r="70" spans="1:14" x14ac:dyDescent="0.2">
      <c r="A70" s="207"/>
      <c r="B70" s="33" t="s">
        <v>253</v>
      </c>
      <c r="C70" s="33"/>
      <c r="D70" s="33"/>
      <c r="E70" s="33"/>
      <c r="F70" s="33"/>
      <c r="G70" s="34"/>
      <c r="H70" s="33" t="s">
        <v>17</v>
      </c>
      <c r="I70" s="33"/>
      <c r="J70" s="33"/>
      <c r="K70" s="33"/>
      <c r="L70" s="33"/>
      <c r="M70" s="77"/>
    </row>
    <row r="71" spans="1:14" x14ac:dyDescent="0.2">
      <c r="A71" s="207"/>
      <c r="B71" s="35"/>
      <c r="C71" s="35"/>
      <c r="D71" s="35"/>
      <c r="E71" s="35"/>
      <c r="F71" s="35"/>
      <c r="G71" s="36"/>
      <c r="H71" s="35"/>
      <c r="I71" s="35"/>
      <c r="J71" s="35"/>
      <c r="K71" s="35"/>
      <c r="L71" s="35"/>
      <c r="M71" s="78"/>
    </row>
    <row r="72" spans="1:14" x14ac:dyDescent="0.2">
      <c r="A72" s="207"/>
      <c r="B72" s="35"/>
      <c r="C72" s="35"/>
      <c r="D72" s="35"/>
      <c r="E72" s="35"/>
      <c r="F72" s="35"/>
      <c r="G72" s="36"/>
      <c r="H72" s="35"/>
      <c r="I72" s="35"/>
      <c r="J72" s="35"/>
      <c r="K72" s="35"/>
      <c r="L72" s="35"/>
      <c r="M72" s="78"/>
    </row>
    <row r="73" spans="1:14" ht="13.5" thickBot="1" x14ac:dyDescent="0.25">
      <c r="A73" s="209"/>
      <c r="B73" s="79"/>
      <c r="C73" s="79"/>
      <c r="D73" s="79"/>
      <c r="E73" s="79"/>
      <c r="F73" s="79"/>
      <c r="G73" s="80"/>
      <c r="H73" s="79"/>
      <c r="I73" s="79"/>
      <c r="J73" s="79"/>
      <c r="K73" s="79"/>
      <c r="L73" s="79"/>
      <c r="M73" s="81"/>
    </row>
    <row r="74" spans="1:14" ht="15" x14ac:dyDescent="0.25">
      <c r="B74" s="4"/>
      <c r="C74" s="4"/>
      <c r="D74" s="4"/>
      <c r="E74" s="4"/>
      <c r="F74" s="4"/>
      <c r="G74" s="4"/>
      <c r="H74" s="4"/>
      <c r="I74" s="4"/>
      <c r="J74" s="4"/>
      <c r="K74" s="4"/>
      <c r="L74" s="4"/>
      <c r="M74" s="4"/>
      <c r="N74" s="4"/>
    </row>
    <row r="75" spans="1:14" ht="15" x14ac:dyDescent="0.25">
      <c r="B75" s="4"/>
      <c r="C75" s="4"/>
      <c r="D75" s="4"/>
      <c r="E75" s="4"/>
      <c r="F75" s="4"/>
      <c r="G75" s="4"/>
      <c r="H75" s="4"/>
      <c r="I75" s="4"/>
      <c r="J75" s="4"/>
      <c r="K75" s="4"/>
      <c r="L75" s="4"/>
      <c r="M75" s="4"/>
      <c r="N75" s="4"/>
    </row>
    <row r="76" spans="1:14" ht="15" x14ac:dyDescent="0.25">
      <c r="B76" s="4"/>
      <c r="C76" s="4"/>
      <c r="D76" s="4"/>
      <c r="E76" s="4"/>
      <c r="F76" s="4"/>
      <c r="G76" s="4"/>
      <c r="H76" s="4"/>
      <c r="I76" s="4"/>
      <c r="J76" s="4"/>
      <c r="K76" s="4"/>
      <c r="L76" s="4"/>
      <c r="M76" s="4"/>
      <c r="N76" s="4"/>
    </row>
    <row r="77" spans="1:14" ht="15" x14ac:dyDescent="0.25">
      <c r="B77" s="4"/>
      <c r="C77" s="4"/>
      <c r="D77" s="4"/>
      <c r="E77" s="4"/>
      <c r="F77" s="4"/>
      <c r="G77" s="4"/>
      <c r="H77" s="4"/>
      <c r="I77" s="4"/>
      <c r="J77" s="4"/>
      <c r="K77" s="4"/>
      <c r="L77" s="4"/>
      <c r="M77" s="4"/>
      <c r="N77" s="4"/>
    </row>
    <row r="78" spans="1:14" ht="15" x14ac:dyDescent="0.25">
      <c r="B78" s="4"/>
      <c r="C78" s="4"/>
      <c r="D78" s="4"/>
      <c r="E78" s="4"/>
      <c r="F78" s="4"/>
      <c r="G78" s="4"/>
      <c r="H78" s="4"/>
      <c r="I78" s="4"/>
      <c r="J78" s="4"/>
      <c r="K78" s="4"/>
      <c r="L78" s="4"/>
      <c r="M78" s="4"/>
      <c r="N78" s="4"/>
    </row>
    <row r="79" spans="1:14" ht="15" x14ac:dyDescent="0.25">
      <c r="B79" s="4"/>
      <c r="C79" s="4"/>
      <c r="D79" s="4"/>
      <c r="E79" s="4"/>
      <c r="F79" s="4"/>
      <c r="G79" s="4"/>
      <c r="H79" s="4"/>
      <c r="I79" s="4"/>
      <c r="J79" s="4"/>
      <c r="K79" s="4"/>
      <c r="L79" s="4"/>
      <c r="M79" s="4"/>
      <c r="N79" s="4"/>
    </row>
  </sheetData>
  <sheetProtection algorithmName="SHA-512" hashValue="esQGg509m5W61osyW7F7YD+o8th4umdZ3/bePBtBL3md8eL1DRDzpPR7Gmx3mMFmI+Bx9lcHRVF4SaQ7Bf3eYQ==" saltValue="xVB1roVBx9u+XK3G7JnKgA==" spinCount="100000" sheet="1"/>
  <mergeCells count="47">
    <mergeCell ref="B6:M8"/>
    <mergeCell ref="B9:M9"/>
    <mergeCell ref="B10:M10"/>
    <mergeCell ref="B11:M11"/>
    <mergeCell ref="C1:L1"/>
    <mergeCell ref="C2:L2"/>
    <mergeCell ref="B3:K3"/>
    <mergeCell ref="C4:L4"/>
    <mergeCell ref="C5:L5"/>
    <mergeCell ref="F12:J12"/>
    <mergeCell ref="C19:E19"/>
    <mergeCell ref="C21:D21"/>
    <mergeCell ref="F21:I21"/>
    <mergeCell ref="C23:D23"/>
    <mergeCell ref="E23:J23"/>
    <mergeCell ref="B25:M25"/>
    <mergeCell ref="B13:M13"/>
    <mergeCell ref="D15:F15"/>
    <mergeCell ref="J15:M15"/>
    <mergeCell ref="D17:J17"/>
    <mergeCell ref="L17:M17"/>
    <mergeCell ref="B58:M58"/>
    <mergeCell ref="B60:M60"/>
    <mergeCell ref="B61:M61"/>
    <mergeCell ref="B62:M62"/>
    <mergeCell ref="B65:I65"/>
    <mergeCell ref="B43:M43"/>
    <mergeCell ref="L45:M45"/>
    <mergeCell ref="B52:M52"/>
    <mergeCell ref="B54:M54"/>
    <mergeCell ref="B56:M56"/>
    <mergeCell ref="A1:A73"/>
    <mergeCell ref="B27:M27"/>
    <mergeCell ref="B64:M64"/>
    <mergeCell ref="B66:I66"/>
    <mergeCell ref="K66:M66"/>
    <mergeCell ref="B67:M67"/>
    <mergeCell ref="B29:M29"/>
    <mergeCell ref="D31:M31"/>
    <mergeCell ref="D35:H35"/>
    <mergeCell ref="K35:M35"/>
    <mergeCell ref="C37:D37"/>
    <mergeCell ref="K37:M37"/>
    <mergeCell ref="B69:M69"/>
    <mergeCell ref="B63:M63"/>
    <mergeCell ref="D39:M39"/>
    <mergeCell ref="B41:M41"/>
  </mergeCells>
  <conditionalFormatting sqref="D15:F15">
    <cfRule type="containsBlanks" dxfId="20" priority="16">
      <formula>LEN(TRIM(D15))=0</formula>
    </cfRule>
  </conditionalFormatting>
  <conditionalFormatting sqref="H15">
    <cfRule type="expression" dxfId="19" priority="15">
      <formula>AND(OR($D$15="",$J$15=""),$H$15="")</formula>
    </cfRule>
  </conditionalFormatting>
  <conditionalFormatting sqref="J15:M15">
    <cfRule type="containsBlanks" dxfId="18" priority="14">
      <formula>LEN(TRIM(J15))=0</formula>
    </cfRule>
  </conditionalFormatting>
  <conditionalFormatting sqref="D17:J17">
    <cfRule type="containsBlanks" dxfId="17" priority="13">
      <formula>LEN(TRIM(D17))=0</formula>
    </cfRule>
  </conditionalFormatting>
  <conditionalFormatting sqref="L17:M17">
    <cfRule type="expression" dxfId="16" priority="12">
      <formula>$D$17=""</formula>
    </cfRule>
  </conditionalFormatting>
  <conditionalFormatting sqref="C19:E19">
    <cfRule type="containsBlanks" dxfId="15" priority="11">
      <formula>LEN(TRIM(C19))=0</formula>
    </cfRule>
  </conditionalFormatting>
  <conditionalFormatting sqref="G19">
    <cfRule type="containsBlanks" dxfId="14" priority="10">
      <formula>LEN(TRIM(G19))=0</formula>
    </cfRule>
  </conditionalFormatting>
  <conditionalFormatting sqref="I19">
    <cfRule type="containsBlanks" dxfId="13" priority="9">
      <formula>LEN(TRIM(I19))=0</formula>
    </cfRule>
  </conditionalFormatting>
  <conditionalFormatting sqref="L19">
    <cfRule type="containsBlanks" dxfId="12" priority="8">
      <formula>LEN(TRIM(L19))=0</formula>
    </cfRule>
  </conditionalFormatting>
  <conditionalFormatting sqref="L21">
    <cfRule type="containsBlanks" dxfId="11" priority="7">
      <formula>LEN(TRIM(L21))=0</formula>
    </cfRule>
  </conditionalFormatting>
  <conditionalFormatting sqref="K23">
    <cfRule type="containsBlanks" dxfId="10" priority="6">
      <formula>LEN(TRIM(K23))=0</formula>
    </cfRule>
  </conditionalFormatting>
  <conditionalFormatting sqref="C21:D21 F21:I21 C23:D23">
    <cfRule type="containsBlanks" dxfId="9" priority="5">
      <formula>LEN(TRIM(C21))=0</formula>
    </cfRule>
  </conditionalFormatting>
  <conditionalFormatting sqref="D31:M31 E33 G33 J33 L33 D35:H35 C37:D37 F37 H37 K35:M35 D39:M39">
    <cfRule type="containsBlanks" dxfId="8" priority="4">
      <formula>LEN(TRIM(C31))=0</formula>
    </cfRule>
  </conditionalFormatting>
  <conditionalFormatting sqref="M23">
    <cfRule type="expression" dxfId="7" priority="3">
      <formula>$K$23=""</formula>
    </cfRule>
  </conditionalFormatting>
  <conditionalFormatting sqref="K37:M37">
    <cfRule type="expression" dxfId="6" priority="2">
      <formula>OR($K$35="",$K$35="Other (specify below)")</formula>
    </cfRule>
  </conditionalFormatting>
  <conditionalFormatting sqref="D12">
    <cfRule type="expression" dxfId="5" priority="1">
      <formula>$D$12="COMPLETE"</formula>
    </cfRule>
  </conditionalFormatting>
  <dataValidations count="6">
    <dataValidation type="textLength" errorStyle="warning" allowBlank="1" showErrorMessage="1" errorTitle="Invalid Number" error="Please ensure you are entering the correct number. You have either entered too few or too many digits." sqref="C21:D21" xr:uid="{00000000-0002-0000-0200-000000000000}">
      <formula1>10</formula1>
      <formula2>10</formula2>
    </dataValidation>
    <dataValidation type="date" errorStyle="warning" operator="lessThan" showErrorMessage="1" errorTitle="Invalid Date" error="Please ensure you are entering your correct birthdate. Do not enter 2016 as the year. " sqref="L19" xr:uid="{00000000-0002-0000-0200-000001000000}">
      <formula1>42370</formula1>
    </dataValidation>
    <dataValidation type="date" errorStyle="warning" operator="greaterThan" showErrorMessage="1" errorTitle="Invalid Date" error="Please ensure to input the correct year. If you are applying for a conference occuring between July 1st - December 31st, input 2019. If you are applying for a conference occuring between January." sqref="L33" xr:uid="{00000000-0002-0000-0200-000002000000}">
      <formula1>43646</formula1>
    </dataValidation>
    <dataValidation type="textLength" allowBlank="1" showInputMessage="1" showErrorMessage="1" sqref="M23" xr:uid="{00000000-0002-0000-0200-000003000000}">
      <formula1>0</formula1>
      <formula2>8</formula2>
    </dataValidation>
    <dataValidation type="date" errorStyle="warning" operator="greaterThan" showErrorMessage="1" errorTitle="Invalid Date" error="Please ensure to input the correct year. If you are applying for a conference occuring between July 1st - December 31st, input 2019. If you are applying for a conference occuring between January 1st - June 30th, input 2020." sqref="E33" xr:uid="{00000000-0002-0000-0200-000004000000}">
      <formula1>43646</formula1>
    </dataValidation>
    <dataValidation type="date" errorStyle="warning" operator="greaterThan" showErrorMessage="1" errorTitle="Invalid Date" error="Please ensure to input the correct year. If you are applying for a conference occuring between July 1st - December 31st, input 2019. If you are applying for a conference occuring between January " sqref="G33 J33" xr:uid="{00000000-0002-0000-0200-000005000000}">
      <formula1>43646</formula1>
    </dataValidation>
  </dataValidations>
  <printOptions horizontalCentered="1"/>
  <pageMargins left="0.25" right="0.25" top="0.25" bottom="0.25" header="0" footer="0"/>
  <pageSetup scale="78" orientation="portrait" r:id="rId1"/>
  <drawing r:id="rId2"/>
  <extLst>
    <ext xmlns:x14="http://schemas.microsoft.com/office/spreadsheetml/2009/9/main" uri="{CCE6A557-97BC-4b89-ADB6-D9C93CAAB3DF}">
      <x14:dataValidations xmlns:xm="http://schemas.microsoft.com/office/excel/2006/main" count="2">
        <x14:dataValidation type="list" errorStyle="warning" showErrorMessage="1" xr:uid="{00000000-0002-0000-0200-000006000000}">
          <x14:formula1>
            <xm:f>DropDown!$A$1:$A$2</xm:f>
          </x14:formula1>
          <xm:sqref>K23 L21</xm:sqref>
        </x14:dataValidation>
        <x14:dataValidation type="list" errorStyle="warning" showErrorMessage="1" xr:uid="{00000000-0002-0000-0200-000007000000}">
          <x14:formula1>
            <xm:f>DropDown!$A$7:$A$11</xm:f>
          </x14:formula1>
          <xm:sqref>K35:M35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249977111117893"/>
    <pageSetUpPr fitToPage="1"/>
  </sheetPr>
  <dimension ref="A1:AB86"/>
  <sheetViews>
    <sheetView zoomScaleNormal="100" workbookViewId="0">
      <selection activeCell="B14" sqref="B1:O15"/>
    </sheetView>
  </sheetViews>
  <sheetFormatPr defaultColWidth="9.140625" defaultRowHeight="61.5" x14ac:dyDescent="0.9"/>
  <cols>
    <col min="1" max="1" width="11" style="159" customWidth="1"/>
    <col min="2" max="15" width="9.7109375" style="3" customWidth="1"/>
    <col min="16" max="16384" width="9.140625" style="3"/>
  </cols>
  <sheetData>
    <row r="1" spans="1:15" ht="21" x14ac:dyDescent="0.35">
      <c r="A1" s="160" t="s">
        <v>236</v>
      </c>
      <c r="B1" s="105"/>
      <c r="C1" s="270" t="s">
        <v>192</v>
      </c>
      <c r="D1" s="270"/>
      <c r="E1" s="270"/>
      <c r="F1" s="270"/>
      <c r="G1" s="270"/>
      <c r="H1" s="270"/>
      <c r="I1" s="270"/>
      <c r="J1" s="270"/>
      <c r="K1" s="270"/>
      <c r="L1" s="270"/>
      <c r="M1" s="270"/>
      <c r="N1" s="270"/>
      <c r="O1" s="106"/>
    </row>
    <row r="2" spans="1:15" ht="17.25" x14ac:dyDescent="0.3">
      <c r="A2" s="160"/>
      <c r="B2" s="95"/>
      <c r="C2" s="163" t="s">
        <v>255</v>
      </c>
      <c r="D2" s="163"/>
      <c r="E2" s="163"/>
      <c r="F2" s="163"/>
      <c r="G2" s="163"/>
      <c r="H2" s="163"/>
      <c r="I2" s="163"/>
      <c r="J2" s="163"/>
      <c r="K2" s="163"/>
      <c r="L2" s="163"/>
      <c r="M2" s="163"/>
      <c r="N2" s="163"/>
      <c r="O2" s="96"/>
    </row>
    <row r="3" spans="1:15" ht="14.25" x14ac:dyDescent="0.25">
      <c r="A3" s="160"/>
      <c r="B3" s="271" t="s">
        <v>182</v>
      </c>
      <c r="C3" s="271"/>
      <c r="D3" s="271"/>
      <c r="E3" s="271"/>
      <c r="F3" s="271"/>
      <c r="G3" s="271"/>
      <c r="H3" s="271"/>
      <c r="I3" s="271"/>
      <c r="J3" s="271"/>
      <c r="K3" s="271"/>
      <c r="L3" s="271"/>
      <c r="M3" s="271"/>
      <c r="N3" s="271"/>
      <c r="O3" s="281"/>
    </row>
    <row r="4" spans="1:15" ht="14.25" x14ac:dyDescent="0.25">
      <c r="A4" s="160"/>
      <c r="B4" s="98"/>
      <c r="C4" s="271" t="s">
        <v>222</v>
      </c>
      <c r="D4" s="271"/>
      <c r="E4" s="271"/>
      <c r="F4" s="271"/>
      <c r="G4" s="271"/>
      <c r="H4" s="271"/>
      <c r="I4" s="271"/>
      <c r="J4" s="271"/>
      <c r="K4" s="271"/>
      <c r="L4" s="271"/>
      <c r="M4" s="271"/>
      <c r="N4" s="271"/>
      <c r="O4" s="99"/>
    </row>
    <row r="5" spans="1:15" ht="14.25" x14ac:dyDescent="0.2">
      <c r="A5" s="160"/>
      <c r="B5" s="257" t="s">
        <v>224</v>
      </c>
      <c r="C5" s="257"/>
      <c r="D5" s="257"/>
      <c r="E5" s="257"/>
      <c r="F5" s="257"/>
      <c r="G5" s="257"/>
      <c r="H5" s="257"/>
      <c r="I5" s="257"/>
      <c r="J5" s="257"/>
      <c r="K5" s="257"/>
      <c r="L5" s="257"/>
      <c r="M5" s="257"/>
      <c r="N5" s="257"/>
      <c r="O5" s="258"/>
    </row>
    <row r="6" spans="1:15" ht="27.75" customHeight="1" x14ac:dyDescent="0.2">
      <c r="A6" s="160"/>
      <c r="B6" s="257" t="s">
        <v>184</v>
      </c>
      <c r="C6" s="257"/>
      <c r="D6" s="257"/>
      <c r="E6" s="257"/>
      <c r="F6" s="257"/>
      <c r="G6" s="257"/>
      <c r="H6" s="257"/>
      <c r="I6" s="257"/>
      <c r="J6" s="257"/>
      <c r="K6" s="257"/>
      <c r="L6" s="257"/>
      <c r="M6" s="257"/>
      <c r="N6" s="257"/>
      <c r="O6" s="258"/>
    </row>
    <row r="7" spans="1:15" ht="14.25" x14ac:dyDescent="0.2">
      <c r="A7" s="160"/>
      <c r="B7" s="284" t="s">
        <v>256</v>
      </c>
      <c r="C7" s="284"/>
      <c r="D7" s="284"/>
      <c r="E7" s="284"/>
      <c r="F7" s="284"/>
      <c r="G7" s="284"/>
      <c r="H7" s="284"/>
      <c r="I7" s="284"/>
      <c r="J7" s="284"/>
      <c r="K7" s="284"/>
      <c r="L7" s="284"/>
      <c r="M7" s="284"/>
      <c r="N7" s="284"/>
      <c r="O7" s="285"/>
    </row>
    <row r="8" spans="1:15" ht="14.25" x14ac:dyDescent="0.2">
      <c r="A8" s="160"/>
      <c r="B8" s="118"/>
      <c r="C8" s="118"/>
      <c r="D8" s="118"/>
      <c r="E8" s="118"/>
      <c r="F8" s="118"/>
      <c r="G8" s="118"/>
      <c r="H8" s="118"/>
      <c r="I8" s="118"/>
      <c r="J8" s="118"/>
      <c r="K8" s="118"/>
      <c r="L8" s="118"/>
      <c r="M8" s="118"/>
      <c r="N8" s="118"/>
      <c r="O8" s="119"/>
    </row>
    <row r="9" spans="1:15" ht="14.25" x14ac:dyDescent="0.2">
      <c r="A9" s="160"/>
      <c r="B9" s="257" t="s">
        <v>183</v>
      </c>
      <c r="C9" s="257"/>
      <c r="D9" s="257"/>
      <c r="E9" s="257"/>
      <c r="F9" s="257"/>
      <c r="G9" s="257"/>
      <c r="H9" s="257"/>
      <c r="I9" s="257"/>
      <c r="J9" s="257"/>
      <c r="K9" s="257"/>
      <c r="L9" s="257"/>
      <c r="M9" s="257"/>
      <c r="N9" s="257"/>
      <c r="O9" s="258"/>
    </row>
    <row r="10" spans="1:15" ht="14.25" x14ac:dyDescent="0.2">
      <c r="A10" s="160"/>
      <c r="B10" s="257" t="s">
        <v>257</v>
      </c>
      <c r="C10" s="257"/>
      <c r="D10" s="257"/>
      <c r="E10" s="257"/>
      <c r="F10" s="257"/>
      <c r="G10" s="257"/>
      <c r="H10" s="257"/>
      <c r="I10" s="257"/>
      <c r="J10" s="257"/>
      <c r="K10" s="257"/>
      <c r="L10" s="257"/>
      <c r="M10" s="257"/>
      <c r="N10" s="257"/>
      <c r="O10" s="258"/>
    </row>
    <row r="11" spans="1:15" ht="14.25" x14ac:dyDescent="0.2">
      <c r="A11" s="160"/>
      <c r="B11" s="286" t="s">
        <v>223</v>
      </c>
      <c r="C11" s="286"/>
      <c r="D11" s="286"/>
      <c r="E11" s="286"/>
      <c r="F11" s="286"/>
      <c r="G11" s="286"/>
      <c r="H11" s="286"/>
      <c r="I11" s="286"/>
      <c r="J11" s="286"/>
      <c r="K11" s="286"/>
      <c r="L11" s="286"/>
      <c r="M11" s="286"/>
      <c r="N11" s="286"/>
      <c r="O11" s="287"/>
    </row>
    <row r="12" spans="1:15" ht="14.25" x14ac:dyDescent="0.2">
      <c r="A12" s="160"/>
      <c r="B12" s="286" t="s">
        <v>258</v>
      </c>
      <c r="C12" s="286"/>
      <c r="D12" s="286"/>
      <c r="E12" s="286"/>
      <c r="F12" s="286"/>
      <c r="G12" s="286"/>
      <c r="H12" s="286"/>
      <c r="I12" s="286"/>
      <c r="J12" s="286"/>
      <c r="K12" s="286"/>
      <c r="L12" s="286"/>
      <c r="M12" s="286"/>
      <c r="N12" s="286"/>
      <c r="O12" s="287"/>
    </row>
    <row r="13" spans="1:15" ht="14.25" x14ac:dyDescent="0.2">
      <c r="A13" s="160"/>
      <c r="B13" s="120"/>
      <c r="C13" s="120"/>
      <c r="D13" s="120"/>
      <c r="E13" s="120"/>
      <c r="F13" s="120"/>
      <c r="G13" s="120"/>
      <c r="H13" s="120"/>
      <c r="I13" s="120"/>
      <c r="J13" s="120"/>
      <c r="K13" s="120"/>
      <c r="L13" s="120"/>
      <c r="M13" s="120"/>
      <c r="N13" s="120"/>
      <c r="O13" s="121"/>
    </row>
    <row r="14" spans="1:15" ht="12.75" x14ac:dyDescent="0.2">
      <c r="A14" s="160"/>
      <c r="B14" s="193" t="s">
        <v>21</v>
      </c>
      <c r="C14" s="193"/>
      <c r="D14" s="193"/>
      <c r="E14" s="193"/>
      <c r="F14" s="193"/>
      <c r="G14" s="193"/>
      <c r="H14" s="193"/>
      <c r="I14" s="193"/>
      <c r="J14" s="193"/>
      <c r="K14" s="193"/>
      <c r="L14" s="193"/>
      <c r="M14" s="193"/>
      <c r="N14" s="193"/>
      <c r="O14" s="194"/>
    </row>
    <row r="15" spans="1:15" ht="12.75" x14ac:dyDescent="0.2">
      <c r="A15" s="160"/>
      <c r="B15" s="279"/>
      <c r="C15" s="279"/>
      <c r="D15" s="279"/>
      <c r="E15" s="279"/>
      <c r="F15" s="279"/>
      <c r="G15" s="279"/>
      <c r="H15" s="279"/>
      <c r="I15" s="279"/>
      <c r="J15" s="279"/>
      <c r="K15" s="279"/>
      <c r="L15" s="279"/>
      <c r="M15" s="279"/>
      <c r="N15" s="279"/>
      <c r="O15" s="280"/>
    </row>
    <row r="16" spans="1:15" s="4" customFormat="1" ht="15" x14ac:dyDescent="0.25">
      <c r="A16" s="160"/>
      <c r="B16" s="11"/>
      <c r="C16" s="11"/>
      <c r="D16" s="11"/>
      <c r="E16" s="11"/>
      <c r="F16" s="11"/>
      <c r="G16" s="11"/>
      <c r="H16" s="11"/>
      <c r="I16" s="11"/>
      <c r="J16" s="11"/>
      <c r="K16" s="11"/>
      <c r="L16" s="11"/>
      <c r="M16" s="11"/>
      <c r="N16" s="11"/>
      <c r="O16" s="69"/>
    </row>
    <row r="17" spans="1:15" ht="15" x14ac:dyDescent="0.25">
      <c r="A17" s="160"/>
      <c r="B17" s="10" t="s">
        <v>185</v>
      </c>
      <c r="C17" s="5"/>
      <c r="D17" s="288"/>
      <c r="E17" s="288"/>
      <c r="F17" s="288"/>
      <c r="G17" s="63" t="s">
        <v>3</v>
      </c>
      <c r="H17" s="289"/>
      <c r="I17" s="289"/>
      <c r="J17" s="63" t="s">
        <v>186</v>
      </c>
      <c r="K17" s="288"/>
      <c r="L17" s="288"/>
      <c r="M17" s="288"/>
      <c r="N17" s="288"/>
      <c r="O17" s="290"/>
    </row>
    <row r="18" spans="1:15" s="4" customFormat="1" ht="15" x14ac:dyDescent="0.25">
      <c r="A18" s="160"/>
      <c r="B18" s="2"/>
      <c r="C18" s="2"/>
      <c r="D18" s="2"/>
      <c r="E18" s="2"/>
      <c r="F18" s="2"/>
      <c r="G18" s="2"/>
      <c r="H18" s="2"/>
      <c r="I18" s="2"/>
      <c r="J18" s="2"/>
      <c r="K18" s="2"/>
      <c r="L18" s="2"/>
      <c r="M18" s="2"/>
      <c r="N18" s="2"/>
      <c r="O18" s="70"/>
    </row>
    <row r="19" spans="1:15" ht="15" x14ac:dyDescent="0.25">
      <c r="A19" s="160"/>
      <c r="B19" s="8" t="s">
        <v>9</v>
      </c>
      <c r="C19" s="6"/>
      <c r="D19" s="288"/>
      <c r="E19" s="288"/>
      <c r="F19" s="288"/>
      <c r="G19" s="288"/>
      <c r="H19" s="288"/>
      <c r="I19" s="288"/>
      <c r="J19" s="288"/>
      <c r="K19" s="288"/>
      <c r="L19" s="288"/>
      <c r="M19" s="288"/>
      <c r="N19" s="288"/>
      <c r="O19" s="290"/>
    </row>
    <row r="20" spans="1:15" s="4" customFormat="1" ht="15" x14ac:dyDescent="0.25">
      <c r="A20" s="160"/>
      <c r="B20" s="2"/>
      <c r="C20" s="2"/>
      <c r="D20" s="2"/>
      <c r="E20" s="2"/>
      <c r="F20" s="2"/>
      <c r="G20" s="2"/>
      <c r="H20" s="2"/>
      <c r="I20" s="2"/>
      <c r="J20" s="2"/>
      <c r="K20" s="2"/>
      <c r="L20" s="2"/>
      <c r="M20" s="2"/>
      <c r="N20" s="2"/>
      <c r="O20" s="70"/>
    </row>
    <row r="21" spans="1:15" ht="15" x14ac:dyDescent="0.25">
      <c r="A21" s="160"/>
      <c r="B21" s="10" t="s">
        <v>67</v>
      </c>
      <c r="C21" s="10"/>
      <c r="D21" s="60"/>
      <c r="E21" s="32" t="s">
        <v>10</v>
      </c>
      <c r="F21" s="60"/>
      <c r="G21" s="10"/>
      <c r="H21" s="10"/>
      <c r="I21" s="10"/>
      <c r="J21" s="42"/>
      <c r="K21" s="42"/>
      <c r="L21" s="42"/>
      <c r="M21" s="63" t="s">
        <v>151</v>
      </c>
      <c r="N21" s="293"/>
      <c r="O21" s="294"/>
    </row>
    <row r="22" spans="1:15" ht="12.75" x14ac:dyDescent="0.2">
      <c r="A22" s="160"/>
      <c r="B22" s="8"/>
      <c r="C22" s="8"/>
      <c r="D22" s="8"/>
      <c r="E22" s="8"/>
      <c r="F22" s="8"/>
      <c r="G22" s="8"/>
      <c r="H22" s="8"/>
      <c r="I22" s="8"/>
      <c r="J22" s="8"/>
      <c r="K22" s="8"/>
      <c r="L22" s="8"/>
      <c r="M22" s="8"/>
      <c r="N22" s="8"/>
      <c r="O22" s="72"/>
    </row>
    <row r="23" spans="1:15" ht="15" x14ac:dyDescent="0.25">
      <c r="A23" s="160"/>
      <c r="B23" s="13"/>
      <c r="C23" s="13"/>
      <c r="D23" s="292" t="s">
        <v>49</v>
      </c>
      <c r="E23" s="292"/>
      <c r="F23" s="43"/>
      <c r="G23" s="291" t="s">
        <v>50</v>
      </c>
      <c r="H23" s="291"/>
      <c r="I23" s="40"/>
      <c r="J23" s="292" t="s">
        <v>38</v>
      </c>
      <c r="K23" s="292"/>
      <c r="L23" s="43"/>
      <c r="M23" s="291" t="s">
        <v>18</v>
      </c>
      <c r="N23" s="291"/>
      <c r="O23" s="83"/>
    </row>
    <row r="24" spans="1:15" ht="12.75" x14ac:dyDescent="0.2">
      <c r="A24" s="160"/>
      <c r="B24" s="193" t="s">
        <v>225</v>
      </c>
      <c r="C24" s="193"/>
      <c r="D24" s="193"/>
      <c r="E24" s="193"/>
      <c r="F24" s="193"/>
      <c r="G24" s="193"/>
      <c r="H24" s="193"/>
      <c r="I24" s="193"/>
      <c r="J24" s="193"/>
      <c r="K24" s="193"/>
      <c r="L24" s="193"/>
      <c r="M24" s="193"/>
      <c r="N24" s="193"/>
      <c r="O24" s="194"/>
    </row>
    <row r="25" spans="1:15" ht="12.75" x14ac:dyDescent="0.2">
      <c r="A25" s="160"/>
      <c r="B25" s="279"/>
      <c r="C25" s="279"/>
      <c r="D25" s="279"/>
      <c r="E25" s="279"/>
      <c r="F25" s="279"/>
      <c r="G25" s="279"/>
      <c r="H25" s="279"/>
      <c r="I25" s="279"/>
      <c r="J25" s="279"/>
      <c r="K25" s="279"/>
      <c r="L25" s="279"/>
      <c r="M25" s="279"/>
      <c r="N25" s="279"/>
      <c r="O25" s="280"/>
    </row>
    <row r="26" spans="1:15" ht="15" x14ac:dyDescent="0.2">
      <c r="A26" s="160"/>
      <c r="B26" s="282" t="s">
        <v>114</v>
      </c>
      <c r="C26" s="282"/>
      <c r="D26" s="282"/>
      <c r="E26" s="282"/>
      <c r="F26" s="282"/>
      <c r="G26" s="282"/>
      <c r="H26" s="282"/>
      <c r="I26" s="282"/>
      <c r="J26" s="282"/>
      <c r="K26" s="282"/>
      <c r="L26" s="282"/>
      <c r="M26" s="282"/>
      <c r="N26" s="282"/>
      <c r="O26" s="283"/>
    </row>
    <row r="27" spans="1:15" ht="12.75" x14ac:dyDescent="0.2">
      <c r="A27" s="160"/>
      <c r="B27" s="321" t="s">
        <v>113</v>
      </c>
      <c r="C27" s="321"/>
      <c r="D27" s="322"/>
      <c r="E27" s="320" t="s">
        <v>117</v>
      </c>
      <c r="F27" s="321"/>
      <c r="G27" s="321"/>
      <c r="H27" s="321"/>
      <c r="I27" s="321"/>
      <c r="J27" s="322"/>
      <c r="K27" s="311" t="s">
        <v>149</v>
      </c>
      <c r="L27" s="312"/>
      <c r="M27" s="313"/>
      <c r="N27" s="307" t="s">
        <v>112</v>
      </c>
      <c r="O27" s="308"/>
    </row>
    <row r="28" spans="1:15" ht="12.75" x14ac:dyDescent="0.2">
      <c r="A28" s="160"/>
      <c r="B28" s="324"/>
      <c r="C28" s="324"/>
      <c r="D28" s="325"/>
      <c r="E28" s="323"/>
      <c r="F28" s="324"/>
      <c r="G28" s="324"/>
      <c r="H28" s="324"/>
      <c r="I28" s="324"/>
      <c r="J28" s="325"/>
      <c r="K28" s="314"/>
      <c r="L28" s="315"/>
      <c r="M28" s="316"/>
      <c r="N28" s="309"/>
      <c r="O28" s="310"/>
    </row>
    <row r="29" spans="1:15" ht="24.95" customHeight="1" x14ac:dyDescent="0.2">
      <c r="A29" s="160"/>
      <c r="B29" s="297" t="s">
        <v>88</v>
      </c>
      <c r="C29" s="297"/>
      <c r="D29" s="298"/>
      <c r="E29" s="299" t="s">
        <v>145</v>
      </c>
      <c r="F29" s="300"/>
      <c r="G29" s="300"/>
      <c r="H29" s="300"/>
      <c r="I29" s="300"/>
      <c r="J29" s="301"/>
      <c r="K29" s="317"/>
      <c r="L29" s="318"/>
      <c r="M29" s="319"/>
      <c r="N29" s="305">
        <v>0</v>
      </c>
      <c r="O29" s="306"/>
    </row>
    <row r="30" spans="1:15" ht="24.95" customHeight="1" x14ac:dyDescent="0.2">
      <c r="A30" s="160"/>
      <c r="B30" s="297" t="s">
        <v>111</v>
      </c>
      <c r="C30" s="297"/>
      <c r="D30" s="298"/>
      <c r="E30" s="299" t="s">
        <v>168</v>
      </c>
      <c r="F30" s="300"/>
      <c r="G30" s="300"/>
      <c r="H30" s="300"/>
      <c r="I30" s="300"/>
      <c r="J30" s="301"/>
      <c r="K30" s="302"/>
      <c r="L30" s="303"/>
      <c r="M30" s="304"/>
      <c r="N30" s="295">
        <v>0</v>
      </c>
      <c r="O30" s="296"/>
    </row>
    <row r="31" spans="1:15" ht="24.95" customHeight="1" x14ac:dyDescent="0.2">
      <c r="A31" s="160"/>
      <c r="B31" s="297" t="s">
        <v>51</v>
      </c>
      <c r="C31" s="297"/>
      <c r="D31" s="298"/>
      <c r="E31" s="299" t="s">
        <v>173</v>
      </c>
      <c r="F31" s="300"/>
      <c r="G31" s="300"/>
      <c r="H31" s="300"/>
      <c r="I31" s="300"/>
      <c r="J31" s="301"/>
      <c r="K31" s="302"/>
      <c r="L31" s="303"/>
      <c r="M31" s="304"/>
      <c r="N31" s="295">
        <v>0</v>
      </c>
      <c r="O31" s="296"/>
    </row>
    <row r="32" spans="1:15" ht="24.95" customHeight="1" x14ac:dyDescent="0.2">
      <c r="A32" s="160"/>
      <c r="B32" s="297" t="s">
        <v>39</v>
      </c>
      <c r="C32" s="297"/>
      <c r="D32" s="298"/>
      <c r="E32" s="299" t="s">
        <v>139</v>
      </c>
      <c r="F32" s="300"/>
      <c r="G32" s="300"/>
      <c r="H32" s="300"/>
      <c r="I32" s="300"/>
      <c r="J32" s="301"/>
      <c r="K32" s="302"/>
      <c r="L32" s="303"/>
      <c r="M32" s="304"/>
      <c r="N32" s="295">
        <v>0</v>
      </c>
      <c r="O32" s="296"/>
    </row>
    <row r="33" spans="1:16" ht="24.95" customHeight="1" x14ac:dyDescent="0.25">
      <c r="A33" s="160"/>
      <c r="B33" s="297" t="s">
        <v>110</v>
      </c>
      <c r="C33" s="297"/>
      <c r="D33" s="298"/>
      <c r="E33" s="299" t="s">
        <v>169</v>
      </c>
      <c r="F33" s="300"/>
      <c r="G33" s="300"/>
      <c r="H33" s="300"/>
      <c r="I33" s="300"/>
      <c r="J33" s="301"/>
      <c r="K33" s="302"/>
      <c r="L33" s="303"/>
      <c r="M33" s="304"/>
      <c r="N33" s="295">
        <v>0</v>
      </c>
      <c r="O33" s="296"/>
      <c r="P33" s="4"/>
    </row>
    <row r="34" spans="1:16" ht="24.95" customHeight="1" x14ac:dyDescent="0.25">
      <c r="A34" s="160"/>
      <c r="B34" s="297" t="s">
        <v>109</v>
      </c>
      <c r="C34" s="297"/>
      <c r="D34" s="298"/>
      <c r="E34" s="383" t="s">
        <v>187</v>
      </c>
      <c r="F34" s="384"/>
      <c r="G34" s="384"/>
      <c r="H34" s="384"/>
      <c r="I34" s="384"/>
      <c r="J34" s="385"/>
      <c r="K34" s="302"/>
      <c r="L34" s="303"/>
      <c r="M34" s="304"/>
      <c r="N34" s="295">
        <v>0</v>
      </c>
      <c r="O34" s="296"/>
      <c r="P34" s="4"/>
    </row>
    <row r="35" spans="1:16" ht="24.95" customHeight="1" x14ac:dyDescent="0.25">
      <c r="A35" s="160"/>
      <c r="B35" s="297" t="s">
        <v>108</v>
      </c>
      <c r="C35" s="297"/>
      <c r="D35" s="298"/>
      <c r="E35" s="383" t="s">
        <v>146</v>
      </c>
      <c r="F35" s="384"/>
      <c r="G35" s="384"/>
      <c r="H35" s="384"/>
      <c r="I35" s="384"/>
      <c r="J35" s="385"/>
      <c r="K35" s="302"/>
      <c r="L35" s="303"/>
      <c r="M35" s="304"/>
      <c r="N35" s="295">
        <v>0</v>
      </c>
      <c r="O35" s="296"/>
      <c r="P35" s="4"/>
    </row>
    <row r="36" spans="1:16" ht="24.95" customHeight="1" x14ac:dyDescent="0.25">
      <c r="A36" s="160"/>
      <c r="B36" s="297" t="s">
        <v>19</v>
      </c>
      <c r="C36" s="297"/>
      <c r="D36" s="298"/>
      <c r="E36" s="363"/>
      <c r="F36" s="364"/>
      <c r="G36" s="364"/>
      <c r="H36" s="364"/>
      <c r="I36" s="364"/>
      <c r="J36" s="365"/>
      <c r="K36" s="302"/>
      <c r="L36" s="303"/>
      <c r="M36" s="304"/>
      <c r="N36" s="295">
        <v>0</v>
      </c>
      <c r="O36" s="296"/>
      <c r="P36" s="4"/>
    </row>
    <row r="37" spans="1:16" ht="24.95" customHeight="1" x14ac:dyDescent="0.25">
      <c r="A37" s="160"/>
      <c r="B37" s="297" t="s">
        <v>20</v>
      </c>
      <c r="C37" s="297"/>
      <c r="D37" s="298"/>
      <c r="E37" s="363"/>
      <c r="F37" s="364"/>
      <c r="G37" s="364"/>
      <c r="H37" s="364"/>
      <c r="I37" s="364"/>
      <c r="J37" s="365"/>
      <c r="K37" s="302"/>
      <c r="L37" s="303"/>
      <c r="M37" s="304"/>
      <c r="N37" s="295">
        <v>0</v>
      </c>
      <c r="O37" s="296"/>
      <c r="P37" s="4"/>
    </row>
    <row r="38" spans="1:16" ht="24.95" customHeight="1" x14ac:dyDescent="0.25">
      <c r="A38" s="160"/>
      <c r="B38" s="297" t="s">
        <v>107</v>
      </c>
      <c r="C38" s="297"/>
      <c r="D38" s="298"/>
      <c r="E38" s="363"/>
      <c r="F38" s="364"/>
      <c r="G38" s="364"/>
      <c r="H38" s="364"/>
      <c r="I38" s="364"/>
      <c r="J38" s="365"/>
      <c r="K38" s="302"/>
      <c r="L38" s="303"/>
      <c r="M38" s="304"/>
      <c r="N38" s="295">
        <v>0</v>
      </c>
      <c r="O38" s="296"/>
      <c r="P38" s="4"/>
    </row>
    <row r="39" spans="1:16" ht="15" x14ac:dyDescent="0.25">
      <c r="A39" s="160"/>
      <c r="B39" s="342" t="s">
        <v>188</v>
      </c>
      <c r="C39" s="342"/>
      <c r="D39" s="342"/>
      <c r="E39" s="342"/>
      <c r="F39" s="342"/>
      <c r="G39" s="342"/>
      <c r="H39" s="342"/>
      <c r="I39" s="342"/>
      <c r="J39" s="342"/>
      <c r="K39" s="342"/>
      <c r="L39" s="342"/>
      <c r="M39" s="342"/>
      <c r="N39" s="342"/>
      <c r="O39" s="343"/>
      <c r="P39" s="4"/>
    </row>
    <row r="40" spans="1:16" ht="15" x14ac:dyDescent="0.25">
      <c r="A40" s="160"/>
      <c r="B40" s="344"/>
      <c r="C40" s="344"/>
      <c r="D40" s="344"/>
      <c r="E40" s="344"/>
      <c r="F40" s="344"/>
      <c r="G40" s="344"/>
      <c r="H40" s="344"/>
      <c r="I40" s="344"/>
      <c r="J40" s="344"/>
      <c r="K40" s="344"/>
      <c r="L40" s="344"/>
      <c r="M40" s="344"/>
      <c r="N40" s="344"/>
      <c r="O40" s="345"/>
      <c r="P40" s="4"/>
    </row>
    <row r="41" spans="1:16" ht="20.100000000000001" customHeight="1" x14ac:dyDescent="0.25">
      <c r="A41" s="160"/>
      <c r="B41" s="95"/>
      <c r="C41" s="122"/>
      <c r="D41" s="123"/>
      <c r="E41" s="123"/>
      <c r="F41" s="123"/>
      <c r="G41" s="124"/>
      <c r="H41" s="123"/>
      <c r="I41" s="123"/>
      <c r="J41" s="125"/>
      <c r="K41" s="95"/>
      <c r="L41" s="126"/>
      <c r="M41" s="95"/>
      <c r="N41" s="366">
        <f>(L42*0.445)</f>
        <v>0</v>
      </c>
      <c r="O41" s="367"/>
      <c r="P41" s="4"/>
    </row>
    <row r="42" spans="1:16" ht="30" customHeight="1" x14ac:dyDescent="0.25">
      <c r="A42" s="160"/>
      <c r="B42" s="95"/>
      <c r="C42" s="95"/>
      <c r="D42" s="95"/>
      <c r="E42" s="95"/>
      <c r="F42" s="127"/>
      <c r="G42" s="127"/>
      <c r="H42" s="128"/>
      <c r="I42" s="129" t="s">
        <v>138</v>
      </c>
      <c r="J42" s="130"/>
      <c r="K42" s="131" t="s">
        <v>137</v>
      </c>
      <c r="L42" s="132"/>
      <c r="M42" s="128" t="s">
        <v>106</v>
      </c>
      <c r="N42" s="368"/>
      <c r="O42" s="369"/>
      <c r="P42" s="4"/>
    </row>
    <row r="43" spans="1:16" ht="15" x14ac:dyDescent="0.25">
      <c r="A43" s="160"/>
      <c r="B43" s="346" t="s">
        <v>121</v>
      </c>
      <c r="C43" s="346"/>
      <c r="D43" s="346"/>
      <c r="E43" s="346"/>
      <c r="F43" s="346"/>
      <c r="G43" s="346"/>
      <c r="H43" s="346"/>
      <c r="I43" s="346"/>
      <c r="J43" s="347"/>
      <c r="K43" s="376" t="s">
        <v>118</v>
      </c>
      <c r="L43" s="346"/>
      <c r="M43" s="346"/>
      <c r="N43" s="346"/>
      <c r="O43" s="377"/>
      <c r="P43" s="4"/>
    </row>
    <row r="44" spans="1:16" ht="15" x14ac:dyDescent="0.25">
      <c r="A44" s="160"/>
      <c r="B44" s="348"/>
      <c r="C44" s="348"/>
      <c r="D44" s="348"/>
      <c r="E44" s="348"/>
      <c r="F44" s="348"/>
      <c r="G44" s="348"/>
      <c r="H44" s="348"/>
      <c r="I44" s="348"/>
      <c r="J44" s="349"/>
      <c r="K44" s="378"/>
      <c r="L44" s="348"/>
      <c r="M44" s="348"/>
      <c r="N44" s="348"/>
      <c r="O44" s="379"/>
      <c r="P44" s="4"/>
    </row>
    <row r="45" spans="1:16" ht="20.100000000000001" customHeight="1" x14ac:dyDescent="0.2">
      <c r="A45" s="160"/>
      <c r="B45" s="350" t="s">
        <v>119</v>
      </c>
      <c r="C45" s="350"/>
      <c r="D45" s="350"/>
      <c r="E45" s="350"/>
      <c r="F45" s="350"/>
      <c r="G45" s="350"/>
      <c r="H45" s="350"/>
      <c r="I45" s="350"/>
      <c r="J45" s="351"/>
      <c r="K45" s="380" t="s">
        <v>120</v>
      </c>
      <c r="L45" s="381"/>
      <c r="M45" s="381"/>
      <c r="N45" s="381"/>
      <c r="O45" s="382"/>
    </row>
    <row r="46" spans="1:16" ht="20.100000000000001" customHeight="1" x14ac:dyDescent="0.2">
      <c r="A46" s="160"/>
      <c r="B46" s="352" t="s">
        <v>189</v>
      </c>
      <c r="C46" s="352"/>
      <c r="D46" s="352"/>
      <c r="E46" s="352"/>
      <c r="F46" s="352"/>
      <c r="G46" s="352"/>
      <c r="H46" s="352"/>
      <c r="I46" s="352"/>
      <c r="J46" s="353"/>
      <c r="K46" s="133"/>
      <c r="L46" s="134" t="s">
        <v>105</v>
      </c>
      <c r="M46" s="134" t="s">
        <v>129</v>
      </c>
      <c r="N46" s="370" t="s">
        <v>130</v>
      </c>
      <c r="O46" s="371"/>
    </row>
    <row r="47" spans="1:16" ht="20.100000000000001" customHeight="1" x14ac:dyDescent="0.2">
      <c r="A47" s="160"/>
      <c r="B47" s="354" t="s">
        <v>122</v>
      </c>
      <c r="C47" s="354"/>
      <c r="D47" s="354"/>
      <c r="E47" s="354"/>
      <c r="F47" s="354"/>
      <c r="G47" s="354"/>
      <c r="H47" s="354"/>
      <c r="I47" s="354"/>
      <c r="J47" s="355"/>
      <c r="K47" s="140" t="s">
        <v>131</v>
      </c>
      <c r="L47" s="141">
        <f>IFERROR(IF(AND(I23&lt;&gt;"",O23&lt;&gt;"",IF(L23&gt;F21,F21+1,L23)-IF(F23&lt;D21,D21-1,F23)-1&gt;=0), IF(L23&gt;F21,F21+1,L23)-IF(F23&lt;D21,D21-1,F23)-1+IF(D21-2&gt;=F23,1,IF(I23&lt;=0.25,1,0))+IF((F21+2)&lt;=L23,1,IF(O23&gt;=0.333333,1,0)),0),"")</f>
        <v>0</v>
      </c>
      <c r="M47" s="142">
        <v>6</v>
      </c>
      <c r="N47" s="372">
        <f>SUM(L47*M47)</f>
        <v>0</v>
      </c>
      <c r="O47" s="373"/>
    </row>
    <row r="48" spans="1:16" ht="20.100000000000001" customHeight="1" x14ac:dyDescent="0.2">
      <c r="A48" s="160"/>
      <c r="B48" s="356" t="s">
        <v>123</v>
      </c>
      <c r="C48" s="356"/>
      <c r="D48" s="356"/>
      <c r="E48" s="356"/>
      <c r="F48" s="356"/>
      <c r="G48" s="356"/>
      <c r="H48" s="356"/>
      <c r="I48" s="356"/>
      <c r="J48" s="357"/>
      <c r="K48" s="135" t="s">
        <v>132</v>
      </c>
      <c r="L48" s="136">
        <f>IFERROR(IF(AND(I23&lt;&gt;"",O23&lt;&gt;"",IF(L23&gt;F21,F21+1,L23)-IF(F23&lt;D21,D21-1,F23)-1&gt;=0), IF(L23&gt;F21,F21+1,L23)-IF(F23&lt;D21,D21-1,F23)-1+IF(D21-2&gt;=F23,1,IF(I23&lt;=0.5,1,0))+IF((F21+2)&lt;=L23,1,IF(O23&gt;=0.583333,1,0)),0),"")</f>
        <v>0</v>
      </c>
      <c r="M48" s="137">
        <v>11</v>
      </c>
      <c r="N48" s="374">
        <f>SUM(L48*M48)</f>
        <v>0</v>
      </c>
      <c r="O48" s="375"/>
    </row>
    <row r="49" spans="1:28" customFormat="1" ht="20.100000000000001" customHeight="1" x14ac:dyDescent="0.25">
      <c r="A49" s="160"/>
      <c r="B49" s="354" t="s">
        <v>124</v>
      </c>
      <c r="C49" s="354"/>
      <c r="D49" s="354"/>
      <c r="E49" s="354"/>
      <c r="F49" s="354"/>
      <c r="G49" s="354"/>
      <c r="H49" s="354"/>
      <c r="I49" s="354"/>
      <c r="J49" s="355"/>
      <c r="K49" s="143" t="s">
        <v>133</v>
      </c>
      <c r="L49" s="141">
        <f>IFERROR(IF(AND(I23&lt;&gt;"",O23&lt;&gt;"",IF(L23&gt;F21,F21+1,L23)-IF(F23&lt;D21,D21-1,F23)-1&gt;=0), IF(L23&gt;F21,F21+1,L23)-IF(F23&lt;D21,D21-1,F23)-1+IF(D21-2&gt;=F23,1,IF(I23&lt;=0.75,1,0))+IF((F21+2)&lt;=L23,1,IF(O23&gt;=0.833333,1,0)),0),"")</f>
        <v>0</v>
      </c>
      <c r="M49" s="142">
        <v>19</v>
      </c>
      <c r="N49" s="372">
        <f>SUM(L49*M49)</f>
        <v>0</v>
      </c>
      <c r="O49" s="373"/>
      <c r="Q49" s="3"/>
      <c r="R49" s="3"/>
      <c r="S49" s="3"/>
      <c r="T49" s="3"/>
      <c r="U49" s="3"/>
      <c r="V49" s="3"/>
      <c r="W49" s="3"/>
      <c r="X49" s="3"/>
      <c r="Y49" s="3"/>
      <c r="Z49" s="3"/>
      <c r="AA49" s="3"/>
      <c r="AB49" s="3"/>
    </row>
    <row r="50" spans="1:28" ht="20.100000000000001" customHeight="1" x14ac:dyDescent="0.2">
      <c r="A50" s="160"/>
      <c r="B50" s="356" t="s">
        <v>125</v>
      </c>
      <c r="C50" s="356"/>
      <c r="D50" s="356"/>
      <c r="E50" s="356"/>
      <c r="F50" s="356"/>
      <c r="G50" s="356"/>
      <c r="H50" s="356"/>
      <c r="I50" s="356"/>
      <c r="J50" s="357"/>
      <c r="K50" s="138"/>
      <c r="L50" s="138"/>
      <c r="M50" s="138"/>
      <c r="N50" s="138"/>
      <c r="O50" s="139"/>
    </row>
    <row r="51" spans="1:28" ht="20.100000000000001" customHeight="1" x14ac:dyDescent="0.2">
      <c r="A51" s="160"/>
      <c r="B51" s="354" t="s">
        <v>126</v>
      </c>
      <c r="C51" s="354"/>
      <c r="D51" s="354"/>
      <c r="E51" s="354"/>
      <c r="F51" s="354"/>
      <c r="G51" s="354"/>
      <c r="H51" s="354"/>
      <c r="I51" s="354"/>
      <c r="J51" s="355"/>
      <c r="K51" s="144"/>
      <c r="L51" s="144"/>
      <c r="M51" s="144"/>
      <c r="N51" s="144"/>
      <c r="O51" s="145"/>
    </row>
    <row r="52" spans="1:28" ht="20.100000000000001" customHeight="1" x14ac:dyDescent="0.2">
      <c r="A52" s="160"/>
      <c r="B52" s="329" t="s">
        <v>127</v>
      </c>
      <c r="C52" s="329"/>
      <c r="D52" s="329"/>
      <c r="E52" s="329"/>
      <c r="F52" s="329"/>
      <c r="G52" s="329"/>
      <c r="H52" s="329"/>
      <c r="I52" s="329"/>
      <c r="J52" s="330"/>
      <c r="K52" s="138"/>
      <c r="L52" s="138"/>
      <c r="M52" s="138"/>
      <c r="N52" s="138"/>
      <c r="O52" s="139"/>
    </row>
    <row r="53" spans="1:28" ht="20.100000000000001" customHeight="1" x14ac:dyDescent="0.2">
      <c r="A53" s="160"/>
      <c r="B53" s="331" t="s">
        <v>128</v>
      </c>
      <c r="C53" s="331"/>
      <c r="D53" s="331"/>
      <c r="E53" s="331"/>
      <c r="F53" s="331"/>
      <c r="G53" s="331"/>
      <c r="H53" s="331"/>
      <c r="I53" s="331"/>
      <c r="J53" s="332"/>
      <c r="K53" s="144"/>
      <c r="L53" s="144"/>
      <c r="M53" s="144"/>
      <c r="N53" s="144"/>
      <c r="O53" s="145"/>
    </row>
    <row r="54" spans="1:28" ht="20.100000000000001" customHeight="1" x14ac:dyDescent="0.2">
      <c r="A54" s="160"/>
      <c r="B54" s="350" t="s">
        <v>190</v>
      </c>
      <c r="C54" s="350"/>
      <c r="D54" s="350"/>
      <c r="E54" s="350"/>
      <c r="F54" s="350"/>
      <c r="G54" s="350"/>
      <c r="H54" s="350"/>
      <c r="I54" s="350"/>
      <c r="J54" s="351"/>
      <c r="K54" s="146"/>
      <c r="L54" s="147"/>
      <c r="M54" s="147"/>
      <c r="N54" s="147"/>
      <c r="O54" s="148"/>
    </row>
    <row r="55" spans="1:28" ht="12.75" x14ac:dyDescent="0.2">
      <c r="A55" s="160"/>
      <c r="B55" s="149"/>
      <c r="C55" s="149"/>
      <c r="D55" s="149"/>
      <c r="E55" s="149"/>
      <c r="F55" s="149"/>
      <c r="G55" s="149"/>
      <c r="H55" s="149"/>
      <c r="I55" s="149"/>
      <c r="J55" s="149"/>
      <c r="K55" s="150" t="s">
        <v>134</v>
      </c>
      <c r="L55" s="326">
        <f>SUM(N29:O38)</f>
        <v>0</v>
      </c>
      <c r="M55" s="327"/>
      <c r="N55" s="327"/>
      <c r="O55" s="328"/>
    </row>
    <row r="56" spans="1:28" ht="12.75" x14ac:dyDescent="0.2">
      <c r="A56" s="160"/>
      <c r="B56" s="152"/>
      <c r="C56" s="152"/>
      <c r="D56" s="152"/>
      <c r="E56" s="152"/>
      <c r="F56" s="152"/>
      <c r="G56" s="152"/>
      <c r="H56" s="152"/>
      <c r="I56" s="152"/>
      <c r="J56" s="152"/>
      <c r="K56" s="153" t="s">
        <v>135</v>
      </c>
      <c r="L56" s="333">
        <f>IF(ISNUMBER(N41),N41,0)</f>
        <v>0</v>
      </c>
      <c r="M56" s="334"/>
      <c r="N56" s="334"/>
      <c r="O56" s="335"/>
    </row>
    <row r="57" spans="1:28" ht="12.75" x14ac:dyDescent="0.2">
      <c r="A57" s="160"/>
      <c r="B57" s="151"/>
      <c r="C57" s="151"/>
      <c r="D57" s="151"/>
      <c r="E57" s="151"/>
      <c r="F57" s="151"/>
      <c r="G57" s="151"/>
      <c r="H57" s="151"/>
      <c r="I57" s="151"/>
      <c r="J57" s="151"/>
      <c r="K57" s="150" t="s">
        <v>136</v>
      </c>
      <c r="L57" s="336">
        <f>SUM(N47:O49)</f>
        <v>0</v>
      </c>
      <c r="M57" s="337"/>
      <c r="N57" s="337"/>
      <c r="O57" s="338"/>
    </row>
    <row r="58" spans="1:28" ht="15" x14ac:dyDescent="0.2">
      <c r="A58" s="160"/>
      <c r="B58" s="154"/>
      <c r="C58" s="154"/>
      <c r="D58" s="154"/>
      <c r="E58" s="154"/>
      <c r="F58" s="154"/>
      <c r="G58" s="154"/>
      <c r="H58" s="154"/>
      <c r="I58" s="154"/>
      <c r="J58" s="154"/>
      <c r="K58" s="155" t="s">
        <v>44</v>
      </c>
      <c r="L58" s="339">
        <f>SUM(L55:O57)</f>
        <v>0</v>
      </c>
      <c r="M58" s="340"/>
      <c r="N58" s="340"/>
      <c r="O58" s="341"/>
    </row>
    <row r="59" spans="1:28" ht="12.75" x14ac:dyDescent="0.2">
      <c r="A59" s="160"/>
      <c r="B59" s="193" t="s">
        <v>40</v>
      </c>
      <c r="C59" s="193"/>
      <c r="D59" s="193"/>
      <c r="E59" s="193"/>
      <c r="F59" s="193"/>
      <c r="G59" s="193"/>
      <c r="H59" s="193"/>
      <c r="I59" s="193"/>
      <c r="J59" s="193"/>
      <c r="K59" s="193"/>
      <c r="L59" s="193"/>
      <c r="M59" s="193"/>
      <c r="N59" s="193"/>
      <c r="O59" s="194"/>
    </row>
    <row r="60" spans="1:28" ht="12.75" x14ac:dyDescent="0.2">
      <c r="A60" s="160"/>
      <c r="B60" s="279"/>
      <c r="C60" s="279"/>
      <c r="D60" s="279"/>
      <c r="E60" s="279"/>
      <c r="F60" s="279"/>
      <c r="G60" s="279"/>
      <c r="H60" s="279"/>
      <c r="I60" s="279"/>
      <c r="J60" s="279"/>
      <c r="K60" s="279"/>
      <c r="L60" s="279"/>
      <c r="M60" s="279"/>
      <c r="N60" s="279"/>
      <c r="O60" s="280"/>
    </row>
    <row r="61" spans="1:28" ht="12.75" x14ac:dyDescent="0.2">
      <c r="A61" s="160"/>
      <c r="B61" s="11"/>
      <c r="C61" s="11"/>
      <c r="D61" s="11"/>
      <c r="E61" s="11"/>
      <c r="F61" s="11"/>
      <c r="G61" s="11"/>
      <c r="H61" s="11"/>
      <c r="I61" s="11"/>
      <c r="J61" s="11"/>
      <c r="K61" s="11"/>
      <c r="L61" s="11"/>
      <c r="M61" s="11"/>
      <c r="N61" s="11"/>
      <c r="O61" s="69"/>
    </row>
    <row r="62" spans="1:28" ht="12.75" x14ac:dyDescent="0.2">
      <c r="A62" s="160"/>
      <c r="B62" s="360" t="s">
        <v>68</v>
      </c>
      <c r="C62" s="361"/>
      <c r="D62" s="361"/>
      <c r="E62" s="361"/>
      <c r="F62" s="361"/>
      <c r="G62" s="361"/>
      <c r="H62" s="361"/>
      <c r="I62" s="361"/>
      <c r="J62" s="361"/>
      <c r="K62" s="361"/>
      <c r="L62" s="361"/>
      <c r="M62" s="361"/>
      <c r="N62" s="361"/>
      <c r="O62" s="362"/>
    </row>
    <row r="63" spans="1:28" ht="15" x14ac:dyDescent="0.25">
      <c r="A63" s="160"/>
      <c r="B63" s="87" t="s">
        <v>42</v>
      </c>
      <c r="C63" s="10"/>
      <c r="D63" s="30"/>
      <c r="E63" s="30"/>
      <c r="F63" s="30"/>
      <c r="G63" s="63"/>
      <c r="H63" s="31"/>
      <c r="I63" s="63"/>
      <c r="J63" s="30"/>
      <c r="K63" s="30"/>
      <c r="L63" s="30"/>
      <c r="M63" s="30"/>
      <c r="N63" s="30"/>
      <c r="O63" s="84"/>
    </row>
    <row r="64" spans="1:28" ht="12.75" x14ac:dyDescent="0.2">
      <c r="A64" s="160"/>
      <c r="B64" s="2"/>
      <c r="C64" s="2"/>
      <c r="D64" s="2"/>
      <c r="E64" s="2"/>
      <c r="F64" s="2"/>
      <c r="G64" s="2"/>
      <c r="H64" s="2"/>
      <c r="I64" s="2"/>
      <c r="J64" s="2"/>
      <c r="K64" s="2"/>
      <c r="L64" s="2"/>
      <c r="M64" s="2"/>
      <c r="N64" s="2"/>
      <c r="O64" s="70"/>
    </row>
    <row r="65" spans="1:15" ht="15" x14ac:dyDescent="0.25">
      <c r="A65" s="160"/>
      <c r="B65" s="8" t="s">
        <v>43</v>
      </c>
      <c r="C65" s="14"/>
      <c r="D65" s="222"/>
      <c r="E65" s="222"/>
      <c r="F65" s="222"/>
      <c r="G65" s="222"/>
      <c r="H65" s="63" t="s">
        <v>148</v>
      </c>
      <c r="I65" s="293"/>
      <c r="J65" s="293"/>
      <c r="K65" s="63" t="s">
        <v>103</v>
      </c>
      <c r="L65" s="63"/>
      <c r="M65" s="63"/>
      <c r="N65" s="358">
        <v>0</v>
      </c>
      <c r="O65" s="359"/>
    </row>
    <row r="66" spans="1:15" ht="15" x14ac:dyDescent="0.25">
      <c r="A66" s="160"/>
      <c r="B66" s="2"/>
      <c r="C66" s="2"/>
      <c r="D66" s="37"/>
      <c r="E66" s="37"/>
      <c r="F66" s="37"/>
      <c r="G66" s="37"/>
      <c r="H66" s="2"/>
      <c r="I66" s="37"/>
      <c r="J66" s="37"/>
      <c r="K66" s="2"/>
      <c r="L66" s="2"/>
      <c r="M66" s="2"/>
      <c r="N66" s="66"/>
      <c r="O66" s="85"/>
    </row>
    <row r="67" spans="1:15" ht="15" x14ac:dyDescent="0.25">
      <c r="A67" s="160"/>
      <c r="B67" s="8" t="s">
        <v>43</v>
      </c>
      <c r="C67" s="14"/>
      <c r="D67" s="222"/>
      <c r="E67" s="222"/>
      <c r="F67" s="222"/>
      <c r="G67" s="222"/>
      <c r="H67" s="63" t="s">
        <v>148</v>
      </c>
      <c r="I67" s="293"/>
      <c r="J67" s="293"/>
      <c r="K67" s="63" t="s">
        <v>103</v>
      </c>
      <c r="L67" s="63"/>
      <c r="M67" s="63"/>
      <c r="N67" s="358">
        <v>0</v>
      </c>
      <c r="O67" s="359"/>
    </row>
    <row r="68" spans="1:15" ht="12.75" x14ac:dyDescent="0.2">
      <c r="A68" s="160"/>
      <c r="B68" s="8"/>
      <c r="C68" s="8"/>
      <c r="D68" s="38"/>
      <c r="E68" s="38"/>
      <c r="F68" s="38"/>
      <c r="G68" s="38"/>
      <c r="H68" s="8"/>
      <c r="I68" s="38"/>
      <c r="J68" s="38"/>
      <c r="K68" s="8"/>
      <c r="L68" s="8"/>
      <c r="M68" s="8"/>
      <c r="N68" s="39"/>
      <c r="O68" s="86"/>
    </row>
    <row r="69" spans="1:15" s="4" customFormat="1" ht="15" x14ac:dyDescent="0.25">
      <c r="A69" s="160"/>
      <c r="B69" s="8" t="s">
        <v>43</v>
      </c>
      <c r="C69" s="14"/>
      <c r="D69" s="222"/>
      <c r="E69" s="222"/>
      <c r="F69" s="222"/>
      <c r="G69" s="222"/>
      <c r="H69" s="63" t="s">
        <v>148</v>
      </c>
      <c r="I69" s="293"/>
      <c r="J69" s="293"/>
      <c r="K69" s="63" t="s">
        <v>103</v>
      </c>
      <c r="L69" s="63"/>
      <c r="M69" s="63"/>
      <c r="N69" s="358">
        <v>0</v>
      </c>
      <c r="O69" s="359"/>
    </row>
    <row r="70" spans="1:15" s="4" customFormat="1" ht="15" x14ac:dyDescent="0.25">
      <c r="A70" s="160"/>
      <c r="B70" s="2"/>
      <c r="C70" s="2"/>
      <c r="D70" s="37"/>
      <c r="E70" s="37"/>
      <c r="F70" s="37"/>
      <c r="G70" s="37"/>
      <c r="H70" s="2"/>
      <c r="I70" s="37"/>
      <c r="J70" s="37"/>
      <c r="K70" s="2"/>
      <c r="L70" s="2"/>
      <c r="M70" s="2"/>
      <c r="N70" s="66"/>
      <c r="O70" s="85"/>
    </row>
    <row r="71" spans="1:15" ht="15" x14ac:dyDescent="0.25">
      <c r="A71" s="160"/>
      <c r="B71" s="8" t="s">
        <v>43</v>
      </c>
      <c r="C71" s="14"/>
      <c r="D71" s="222"/>
      <c r="E71" s="222"/>
      <c r="F71" s="222"/>
      <c r="G71" s="222"/>
      <c r="H71" s="63" t="s">
        <v>148</v>
      </c>
      <c r="I71" s="293"/>
      <c r="J71" s="293"/>
      <c r="K71" s="63" t="s">
        <v>103</v>
      </c>
      <c r="L71" s="63"/>
      <c r="M71" s="63"/>
      <c r="N71" s="358">
        <v>0</v>
      </c>
      <c r="O71" s="359"/>
    </row>
    <row r="72" spans="1:15" s="4" customFormat="1" ht="15" x14ac:dyDescent="0.25">
      <c r="A72" s="160"/>
      <c r="B72" s="8"/>
      <c r="C72" s="8"/>
      <c r="D72" s="8"/>
      <c r="E72" s="8"/>
      <c r="F72" s="8"/>
      <c r="G72" s="8"/>
      <c r="H72" s="8"/>
      <c r="I72" s="8"/>
      <c r="J72" s="8"/>
      <c r="K72" s="8"/>
      <c r="L72" s="8"/>
      <c r="M72" s="8"/>
      <c r="N72" s="13"/>
      <c r="O72" s="72"/>
    </row>
    <row r="73" spans="1:15" ht="12.75" x14ac:dyDescent="0.2">
      <c r="A73" s="160"/>
      <c r="B73" s="193" t="s">
        <v>116</v>
      </c>
      <c r="C73" s="193"/>
      <c r="D73" s="193"/>
      <c r="E73" s="193"/>
      <c r="F73" s="193"/>
      <c r="G73" s="193"/>
      <c r="H73" s="193"/>
      <c r="I73" s="193"/>
      <c r="J73" s="193"/>
      <c r="K73" s="193"/>
      <c r="L73" s="193"/>
      <c r="M73" s="193"/>
      <c r="N73" s="193"/>
      <c r="O73" s="194"/>
    </row>
    <row r="74" spans="1:15" ht="12.75" x14ac:dyDescent="0.2">
      <c r="A74" s="160"/>
      <c r="B74" s="279"/>
      <c r="C74" s="279"/>
      <c r="D74" s="279"/>
      <c r="E74" s="279"/>
      <c r="F74" s="279"/>
      <c r="G74" s="279"/>
      <c r="H74" s="279"/>
      <c r="I74" s="279"/>
      <c r="J74" s="279"/>
      <c r="K74" s="279"/>
      <c r="L74" s="279"/>
      <c r="M74" s="279"/>
      <c r="N74" s="279"/>
      <c r="O74" s="280"/>
    </row>
    <row r="75" spans="1:15" s="4" customFormat="1" ht="15" x14ac:dyDescent="0.25">
      <c r="A75" s="160"/>
      <c r="B75" s="273"/>
      <c r="C75" s="273"/>
      <c r="D75" s="273"/>
      <c r="E75" s="273"/>
      <c r="F75" s="273"/>
      <c r="G75" s="273"/>
      <c r="H75" s="273"/>
      <c r="I75" s="273"/>
      <c r="J75" s="273"/>
      <c r="K75" s="273"/>
      <c r="L75" s="273"/>
      <c r="M75" s="273"/>
      <c r="N75" s="273"/>
      <c r="O75" s="274"/>
    </row>
    <row r="76" spans="1:15" ht="12.75" x14ac:dyDescent="0.2">
      <c r="A76" s="160"/>
      <c r="B76" s="275"/>
      <c r="C76" s="275"/>
      <c r="D76" s="275"/>
      <c r="E76" s="275"/>
      <c r="F76" s="275"/>
      <c r="G76" s="275"/>
      <c r="H76" s="275"/>
      <c r="I76" s="275"/>
      <c r="J76" s="275"/>
      <c r="K76" s="275"/>
      <c r="L76" s="275"/>
      <c r="M76" s="275"/>
      <c r="N76" s="275"/>
      <c r="O76" s="276"/>
    </row>
    <row r="77" spans="1:15" ht="12.75" x14ac:dyDescent="0.2">
      <c r="A77" s="160"/>
      <c r="B77" s="275"/>
      <c r="C77" s="275"/>
      <c r="D77" s="275"/>
      <c r="E77" s="275"/>
      <c r="F77" s="275"/>
      <c r="G77" s="275"/>
      <c r="H77" s="275"/>
      <c r="I77" s="275"/>
      <c r="J77" s="275"/>
      <c r="K77" s="275"/>
      <c r="L77" s="275"/>
      <c r="M77" s="275"/>
      <c r="N77" s="275"/>
      <c r="O77" s="276"/>
    </row>
    <row r="78" spans="1:15" ht="12.75" x14ac:dyDescent="0.2">
      <c r="A78" s="160"/>
      <c r="B78" s="275"/>
      <c r="C78" s="275"/>
      <c r="D78" s="275"/>
      <c r="E78" s="275"/>
      <c r="F78" s="275"/>
      <c r="G78" s="275"/>
      <c r="H78" s="275"/>
      <c r="I78" s="275"/>
      <c r="J78" s="275"/>
      <c r="K78" s="275"/>
      <c r="L78" s="275"/>
      <c r="M78" s="275"/>
      <c r="N78" s="275"/>
      <c r="O78" s="276"/>
    </row>
    <row r="79" spans="1:15" s="4" customFormat="1" ht="15" x14ac:dyDescent="0.25">
      <c r="A79" s="160"/>
      <c r="B79" s="275"/>
      <c r="C79" s="275"/>
      <c r="D79" s="275"/>
      <c r="E79" s="275"/>
      <c r="F79" s="275"/>
      <c r="G79" s="275"/>
      <c r="H79" s="275"/>
      <c r="I79" s="275"/>
      <c r="J79" s="275"/>
      <c r="K79" s="275"/>
      <c r="L79" s="275"/>
      <c r="M79" s="275"/>
      <c r="N79" s="275"/>
      <c r="O79" s="276"/>
    </row>
    <row r="80" spans="1:15" ht="13.5" thickBot="1" x14ac:dyDescent="0.25">
      <c r="A80" s="161"/>
      <c r="B80" s="277"/>
      <c r="C80" s="277"/>
      <c r="D80" s="277"/>
      <c r="E80" s="277"/>
      <c r="F80" s="277"/>
      <c r="G80" s="277"/>
      <c r="H80" s="277"/>
      <c r="I80" s="277"/>
      <c r="J80" s="277"/>
      <c r="K80" s="277"/>
      <c r="L80" s="277"/>
      <c r="M80" s="277"/>
      <c r="N80" s="277"/>
      <c r="O80" s="278"/>
    </row>
    <row r="83" spans="1:15" s="4" customFormat="1" x14ac:dyDescent="0.9">
      <c r="A83" s="158"/>
      <c r="B83" s="3"/>
      <c r="C83" s="3"/>
      <c r="D83" s="3"/>
      <c r="E83" s="3"/>
      <c r="F83" s="3"/>
      <c r="G83" s="3"/>
      <c r="H83" s="3"/>
      <c r="I83" s="3"/>
      <c r="J83" s="3"/>
      <c r="K83" s="3"/>
      <c r="L83" s="3"/>
      <c r="M83" s="3"/>
      <c r="N83" s="3"/>
      <c r="O83" s="3"/>
    </row>
    <row r="85" spans="1:15" s="4" customFormat="1" x14ac:dyDescent="0.9">
      <c r="A85" s="158"/>
      <c r="B85" s="3"/>
      <c r="C85" s="3"/>
      <c r="D85" s="3"/>
      <c r="E85" s="3"/>
      <c r="F85" s="3"/>
      <c r="G85" s="3"/>
      <c r="H85" s="3"/>
      <c r="I85" s="3"/>
      <c r="J85" s="3"/>
      <c r="K85" s="3"/>
      <c r="L85" s="3"/>
      <c r="M85" s="3"/>
      <c r="N85" s="3"/>
      <c r="O85" s="3"/>
    </row>
    <row r="86" spans="1:15" s="4" customFormat="1" x14ac:dyDescent="0.9">
      <c r="A86" s="158"/>
      <c r="B86" s="3"/>
      <c r="C86" s="3"/>
      <c r="D86" s="3"/>
      <c r="E86" s="3"/>
      <c r="F86" s="3"/>
      <c r="G86" s="3"/>
      <c r="H86" s="3"/>
      <c r="I86" s="3"/>
      <c r="J86" s="3"/>
      <c r="K86" s="3"/>
      <c r="L86" s="3"/>
      <c r="M86" s="3"/>
      <c r="N86" s="3"/>
      <c r="O86" s="3"/>
    </row>
  </sheetData>
  <sheetProtection algorithmName="SHA-512" hashValue="+Lk+3s5/k8RXFuEMJmU8PPTIsohLsGHAyYyVKBINmlvZTHtyX/zkXBZu0lixR4czTZTX2PoeVyCINgBTHk4TbQ==" saltValue="qi1fuU/SYC+7MShlrsq2Aw==" spinCount="100000" sheet="1"/>
  <dataConsolidate link="1"/>
  <mergeCells count="107">
    <mergeCell ref="N33:O33"/>
    <mergeCell ref="B34:D34"/>
    <mergeCell ref="N34:O34"/>
    <mergeCell ref="N35:O35"/>
    <mergeCell ref="B50:J50"/>
    <mergeCell ref="B51:J51"/>
    <mergeCell ref="K43:O44"/>
    <mergeCell ref="B45:J45"/>
    <mergeCell ref="K45:O45"/>
    <mergeCell ref="N36:O36"/>
    <mergeCell ref="B37:D37"/>
    <mergeCell ref="E37:J37"/>
    <mergeCell ref="K37:M37"/>
    <mergeCell ref="N37:O37"/>
    <mergeCell ref="B36:D36"/>
    <mergeCell ref="E36:J36"/>
    <mergeCell ref="K36:M36"/>
    <mergeCell ref="E34:J34"/>
    <mergeCell ref="K34:M34"/>
    <mergeCell ref="B35:D35"/>
    <mergeCell ref="E35:J35"/>
    <mergeCell ref="K35:M35"/>
    <mergeCell ref="B33:D33"/>
    <mergeCell ref="E33:J33"/>
    <mergeCell ref="K33:M33"/>
    <mergeCell ref="D69:G69"/>
    <mergeCell ref="I69:J69"/>
    <mergeCell ref="N69:O69"/>
    <mergeCell ref="D71:G71"/>
    <mergeCell ref="I71:J71"/>
    <mergeCell ref="N71:O71"/>
    <mergeCell ref="D65:G65"/>
    <mergeCell ref="I65:J65"/>
    <mergeCell ref="N65:O65"/>
    <mergeCell ref="D67:G67"/>
    <mergeCell ref="I67:J67"/>
    <mergeCell ref="N67:O67"/>
    <mergeCell ref="B62:O62"/>
    <mergeCell ref="B59:O60"/>
    <mergeCell ref="B38:D38"/>
    <mergeCell ref="E38:J38"/>
    <mergeCell ref="K38:M38"/>
    <mergeCell ref="N38:O38"/>
    <mergeCell ref="N41:O42"/>
    <mergeCell ref="N46:O46"/>
    <mergeCell ref="N47:O47"/>
    <mergeCell ref="N48:O48"/>
    <mergeCell ref="N49:O49"/>
    <mergeCell ref="L55:O55"/>
    <mergeCell ref="B52:J52"/>
    <mergeCell ref="B53:J53"/>
    <mergeCell ref="L56:O56"/>
    <mergeCell ref="L57:O57"/>
    <mergeCell ref="L58:O58"/>
    <mergeCell ref="B39:O40"/>
    <mergeCell ref="B43:J44"/>
    <mergeCell ref="B54:J54"/>
    <mergeCell ref="B46:J46"/>
    <mergeCell ref="B47:J47"/>
    <mergeCell ref="B48:J48"/>
    <mergeCell ref="B49:J49"/>
    <mergeCell ref="B10:O10"/>
    <mergeCell ref="B11:O11"/>
    <mergeCell ref="N30:O30"/>
    <mergeCell ref="B31:D31"/>
    <mergeCell ref="E31:J31"/>
    <mergeCell ref="K31:M31"/>
    <mergeCell ref="N31:O31"/>
    <mergeCell ref="B32:D32"/>
    <mergeCell ref="E32:J32"/>
    <mergeCell ref="K32:M32"/>
    <mergeCell ref="N32:O32"/>
    <mergeCell ref="B30:D30"/>
    <mergeCell ref="E30:J30"/>
    <mergeCell ref="K30:M30"/>
    <mergeCell ref="N29:O29"/>
    <mergeCell ref="N27:O28"/>
    <mergeCell ref="K27:M28"/>
    <mergeCell ref="K29:M29"/>
    <mergeCell ref="E27:J28"/>
    <mergeCell ref="E29:J29"/>
    <mergeCell ref="B29:D29"/>
    <mergeCell ref="B27:D28"/>
    <mergeCell ref="B75:O80"/>
    <mergeCell ref="B73:O74"/>
    <mergeCell ref="A1:A80"/>
    <mergeCell ref="B6:O6"/>
    <mergeCell ref="C1:N1"/>
    <mergeCell ref="C2:N2"/>
    <mergeCell ref="B3:O3"/>
    <mergeCell ref="C4:N4"/>
    <mergeCell ref="B5:O5"/>
    <mergeCell ref="B26:O26"/>
    <mergeCell ref="B7:O7"/>
    <mergeCell ref="B9:O9"/>
    <mergeCell ref="B12:O12"/>
    <mergeCell ref="D17:F17"/>
    <mergeCell ref="H17:I17"/>
    <mergeCell ref="K17:O17"/>
    <mergeCell ref="D19:O19"/>
    <mergeCell ref="G23:H23"/>
    <mergeCell ref="J23:K23"/>
    <mergeCell ref="M23:N23"/>
    <mergeCell ref="N21:O21"/>
    <mergeCell ref="B14:O15"/>
    <mergeCell ref="D23:E23"/>
    <mergeCell ref="B24:O25"/>
  </mergeCells>
  <conditionalFormatting sqref="F23 I23 L23 O23">
    <cfRule type="containsBlanks" dxfId="4" priority="6">
      <formula>LEN(TRIM(F23))=0</formula>
    </cfRule>
  </conditionalFormatting>
  <conditionalFormatting sqref="N21:O21">
    <cfRule type="containsBlanks" dxfId="3" priority="4">
      <formula>LEN(TRIM(N21))=0</formula>
    </cfRule>
  </conditionalFormatting>
  <conditionalFormatting sqref="K29:O38 L42">
    <cfRule type="expression" dxfId="2" priority="3">
      <formula>$L$58=0</formula>
    </cfRule>
  </conditionalFormatting>
  <conditionalFormatting sqref="K17:O17 D19:O19 D17:F17 F21 D21">
    <cfRule type="containsBlanks" dxfId="1" priority="2">
      <formula>LEN(TRIM(D17))=0</formula>
    </cfRule>
  </conditionalFormatting>
  <conditionalFormatting sqref="H17:I17">
    <cfRule type="expression" dxfId="0" priority="1">
      <formula>AND(OR($D$17="",$K$17=""),$H$17="")</formula>
    </cfRule>
  </conditionalFormatting>
  <dataValidations count="2">
    <dataValidation type="list" errorStyle="warning" showErrorMessage="1" sqref="I71:J71 I65:J65 I67:J67 I69:J69" xr:uid="{00000000-0002-0000-0300-000000000000}">
      <formula1>"YES,NO"</formula1>
    </dataValidation>
    <dataValidation type="date" errorStyle="information" operator="greaterThanOrEqual" allowBlank="1" showInputMessage="1" showErrorMessage="1" error="Please ensure to input the correct year. If you are applying for a conference occuring between July 1st - December 31st, input 2019. If you are applying for a conference occuring between January " sqref="L23 D21 F21 F23" xr:uid="{00000000-0002-0000-0300-000001000000}">
      <formula1>43646</formula1>
    </dataValidation>
  </dataValidations>
  <printOptions horizontalCentered="1"/>
  <pageMargins left="0.25" right="0.25" top="0.25" bottom="0.25" header="0" footer="0"/>
  <pageSetup scale="59"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error="Incorrect Time Format: Please Use Drop Menu To Select Return Time." xr:uid="{00000000-0002-0000-0300-000002000000}">
          <x14:formula1>
            <xm:f>DropDown!$D$29:$D$1468</xm:f>
          </x14:formula1>
          <xm:sqref>O23</xm:sqref>
        </x14:dataValidation>
        <x14:dataValidation type="list" errorStyle="warning" showErrorMessage="1" xr:uid="{00000000-0002-0000-0300-000003000000}">
          <x14:formula1>
            <xm:f>DropDown!$A$1:$A$2</xm:f>
          </x14:formula1>
          <xm:sqref>N21:O21</xm:sqref>
        </x14:dataValidation>
        <x14:dataValidation type="list" allowBlank="1" showErrorMessage="1" error="Incorrect Time Format: Please Use Drop Menu To Select Departure Time." xr:uid="{00000000-0002-0000-0300-000004000000}">
          <x14:formula1>
            <xm:f>DropDown!$D$29:$D$1468</xm:f>
          </x14:formula1>
          <xm:sqref>I23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1634"/>
  <sheetViews>
    <sheetView workbookViewId="0">
      <selection activeCell="O31" sqref="O31"/>
    </sheetView>
  </sheetViews>
  <sheetFormatPr defaultRowHeight="15" x14ac:dyDescent="0.25"/>
  <sheetData>
    <row r="1" spans="1:11" x14ac:dyDescent="0.25">
      <c r="A1" t="s">
        <v>13</v>
      </c>
    </row>
    <row r="2" spans="1:11" x14ac:dyDescent="0.25">
      <c r="A2" t="s">
        <v>12</v>
      </c>
    </row>
    <row r="4" spans="1:11" x14ac:dyDescent="0.25">
      <c r="A4" t="s">
        <v>52</v>
      </c>
    </row>
    <row r="5" spans="1:11" x14ac:dyDescent="0.25">
      <c r="A5" t="s">
        <v>41</v>
      </c>
    </row>
    <row r="7" spans="1:11" x14ac:dyDescent="0.25">
      <c r="A7" t="s">
        <v>33</v>
      </c>
    </row>
    <row r="8" spans="1:11" x14ac:dyDescent="0.25">
      <c r="A8" t="s">
        <v>34</v>
      </c>
    </row>
    <row r="9" spans="1:11" x14ac:dyDescent="0.25">
      <c r="A9" t="s">
        <v>35</v>
      </c>
    </row>
    <row r="10" spans="1:11" x14ac:dyDescent="0.25">
      <c r="A10" t="s">
        <v>36</v>
      </c>
    </row>
    <row r="11" spans="1:11" x14ac:dyDescent="0.25">
      <c r="A11" t="s">
        <v>37</v>
      </c>
    </row>
    <row r="12" spans="1:11" x14ac:dyDescent="0.25">
      <c r="K12" t="s">
        <v>161</v>
      </c>
    </row>
    <row r="13" spans="1:11" x14ac:dyDescent="0.25">
      <c r="A13" t="s">
        <v>56</v>
      </c>
    </row>
    <row r="14" spans="1:11" x14ac:dyDescent="0.25">
      <c r="A14" t="s">
        <v>57</v>
      </c>
    </row>
    <row r="15" spans="1:11" x14ac:dyDescent="0.25">
      <c r="A15" t="s">
        <v>58</v>
      </c>
    </row>
    <row r="16" spans="1:11" x14ac:dyDescent="0.25">
      <c r="A16" t="s">
        <v>59</v>
      </c>
    </row>
    <row r="18" spans="1:4" x14ac:dyDescent="0.25">
      <c r="A18" t="s">
        <v>60</v>
      </c>
    </row>
    <row r="19" spans="1:4" x14ac:dyDescent="0.25">
      <c r="A19" t="s">
        <v>61</v>
      </c>
    </row>
    <row r="20" spans="1:4" x14ac:dyDescent="0.25">
      <c r="A20" t="s">
        <v>62</v>
      </c>
    </row>
    <row r="21" spans="1:4" x14ac:dyDescent="0.25">
      <c r="A21" t="s">
        <v>59</v>
      </c>
    </row>
    <row r="22" spans="1:4" x14ac:dyDescent="0.25">
      <c r="A22" t="s">
        <v>63</v>
      </c>
    </row>
    <row r="24" spans="1:4" x14ac:dyDescent="0.25">
      <c r="A24" t="s">
        <v>64</v>
      </c>
    </row>
    <row r="25" spans="1:4" x14ac:dyDescent="0.25">
      <c r="A25" t="s">
        <v>65</v>
      </c>
    </row>
    <row r="26" spans="1:4" x14ac:dyDescent="0.25">
      <c r="A26" t="s">
        <v>66</v>
      </c>
    </row>
    <row r="27" spans="1:4" x14ac:dyDescent="0.25">
      <c r="A27" t="s">
        <v>59</v>
      </c>
    </row>
    <row r="29" spans="1:4" x14ac:dyDescent="0.25">
      <c r="A29" s="44">
        <v>0</v>
      </c>
      <c r="D29" s="44">
        <v>0</v>
      </c>
    </row>
    <row r="30" spans="1:4" x14ac:dyDescent="0.25">
      <c r="A30" s="44">
        <v>1.0416666666666666E-2</v>
      </c>
      <c r="D30" s="44">
        <v>6.9444444444444447E-4</v>
      </c>
    </row>
    <row r="31" spans="1:4" x14ac:dyDescent="0.25">
      <c r="A31" s="44">
        <v>2.0833333333333301E-2</v>
      </c>
      <c r="D31" s="44">
        <v>1.38888888888889E-3</v>
      </c>
    </row>
    <row r="32" spans="1:4" x14ac:dyDescent="0.25">
      <c r="A32" s="44">
        <v>3.125E-2</v>
      </c>
      <c r="D32" s="44">
        <v>2.0833333333333298E-3</v>
      </c>
    </row>
    <row r="33" spans="1:4" x14ac:dyDescent="0.25">
      <c r="A33" s="44">
        <v>4.1666666666666699E-2</v>
      </c>
      <c r="D33" s="44">
        <v>2.7777777777777801E-3</v>
      </c>
    </row>
    <row r="34" spans="1:4" x14ac:dyDescent="0.25">
      <c r="A34" s="44">
        <v>5.2083333333333301E-2</v>
      </c>
      <c r="D34" s="44">
        <v>3.4722222222222199E-3</v>
      </c>
    </row>
    <row r="35" spans="1:4" x14ac:dyDescent="0.25">
      <c r="A35" s="44">
        <v>6.25E-2</v>
      </c>
      <c r="D35" s="44">
        <v>4.1666666666666701E-3</v>
      </c>
    </row>
    <row r="36" spans="1:4" x14ac:dyDescent="0.25">
      <c r="A36" s="44">
        <v>7.2916666666666699E-2</v>
      </c>
      <c r="D36" s="44">
        <v>4.8611111111111103E-3</v>
      </c>
    </row>
    <row r="37" spans="1:4" x14ac:dyDescent="0.25">
      <c r="A37" s="44">
        <v>8.3333333333333301E-2</v>
      </c>
      <c r="D37" s="44">
        <v>5.5555555555555601E-3</v>
      </c>
    </row>
    <row r="38" spans="1:4" x14ac:dyDescent="0.25">
      <c r="A38" s="44">
        <v>9.375E-2</v>
      </c>
      <c r="D38" s="44">
        <v>6.2500000000000003E-3</v>
      </c>
    </row>
    <row r="39" spans="1:4" x14ac:dyDescent="0.25">
      <c r="A39" s="44">
        <v>0.104166666666667</v>
      </c>
      <c r="D39" s="44">
        <v>6.9444444444444397E-3</v>
      </c>
    </row>
    <row r="40" spans="1:4" x14ac:dyDescent="0.25">
      <c r="A40" s="44">
        <v>0.114583333333333</v>
      </c>
      <c r="D40" s="44">
        <v>7.6388888888888886E-3</v>
      </c>
    </row>
    <row r="41" spans="1:4" x14ac:dyDescent="0.25">
      <c r="A41" s="44">
        <v>0.125</v>
      </c>
      <c r="D41" s="44">
        <v>8.3333333333333297E-3</v>
      </c>
    </row>
    <row r="42" spans="1:4" x14ac:dyDescent="0.25">
      <c r="A42" s="44">
        <v>0.13541666666666699</v>
      </c>
      <c r="D42" s="44">
        <v>9.0277777777777804E-3</v>
      </c>
    </row>
    <row r="43" spans="1:4" x14ac:dyDescent="0.25">
      <c r="A43" s="44">
        <v>0.14583333333333301</v>
      </c>
      <c r="D43" s="44">
        <v>9.7222222222222206E-3</v>
      </c>
    </row>
    <row r="44" spans="1:4" x14ac:dyDescent="0.25">
      <c r="A44" s="44">
        <v>0.15625</v>
      </c>
      <c r="D44" s="44">
        <v>1.0416666666666701E-2</v>
      </c>
    </row>
    <row r="45" spans="1:4" x14ac:dyDescent="0.25">
      <c r="A45" s="44">
        <v>0.16666666666666699</v>
      </c>
      <c r="D45" s="44">
        <v>1.1111111111111099E-2</v>
      </c>
    </row>
    <row r="46" spans="1:4" x14ac:dyDescent="0.25">
      <c r="A46" s="44">
        <v>0.17708333333333301</v>
      </c>
      <c r="D46" s="44">
        <v>1.18055555555556E-2</v>
      </c>
    </row>
    <row r="47" spans="1:4" x14ac:dyDescent="0.25">
      <c r="A47" s="44">
        <v>0.1875</v>
      </c>
      <c r="D47" s="44">
        <v>1.2500000000000001E-2</v>
      </c>
    </row>
    <row r="48" spans="1:4" x14ac:dyDescent="0.25">
      <c r="A48" s="44">
        <v>0.19791666666666699</v>
      </c>
      <c r="D48" s="44">
        <v>1.3194444444444399E-2</v>
      </c>
    </row>
    <row r="49" spans="1:4" x14ac:dyDescent="0.25">
      <c r="A49" s="44">
        <v>0.20833333333333301</v>
      </c>
      <c r="D49" s="44">
        <v>1.38888888888889E-2</v>
      </c>
    </row>
    <row r="50" spans="1:4" x14ac:dyDescent="0.25">
      <c r="A50" s="44">
        <v>0.21875</v>
      </c>
      <c r="D50" s="44">
        <v>1.4583333333333301E-2</v>
      </c>
    </row>
    <row r="51" spans="1:4" x14ac:dyDescent="0.25">
      <c r="A51" s="44">
        <v>0.22916666666666699</v>
      </c>
      <c r="D51" s="44">
        <v>1.52777777777778E-2</v>
      </c>
    </row>
    <row r="52" spans="1:4" x14ac:dyDescent="0.25">
      <c r="A52" s="44">
        <v>0.23958333333333301</v>
      </c>
      <c r="D52" s="44">
        <v>1.59722222222222E-2</v>
      </c>
    </row>
    <row r="53" spans="1:4" x14ac:dyDescent="0.25">
      <c r="A53" s="44">
        <v>0.25</v>
      </c>
      <c r="D53" s="44">
        <v>1.6666666666666701E-2</v>
      </c>
    </row>
    <row r="54" spans="1:4" x14ac:dyDescent="0.25">
      <c r="A54" s="44">
        <v>0.26041666666666702</v>
      </c>
      <c r="D54" s="44">
        <v>1.7361111111111101E-2</v>
      </c>
    </row>
    <row r="55" spans="1:4" x14ac:dyDescent="0.25">
      <c r="A55" s="44">
        <v>0.27083333333333298</v>
      </c>
      <c r="D55" s="44">
        <v>1.8055555555555599E-2</v>
      </c>
    </row>
    <row r="56" spans="1:4" x14ac:dyDescent="0.25">
      <c r="A56" s="44">
        <v>0.28125</v>
      </c>
      <c r="D56" s="44">
        <v>1.8749999999999999E-2</v>
      </c>
    </row>
    <row r="57" spans="1:4" x14ac:dyDescent="0.25">
      <c r="A57" s="44">
        <v>0.29166666666666702</v>
      </c>
      <c r="D57" s="44">
        <v>1.94444444444444E-2</v>
      </c>
    </row>
    <row r="58" spans="1:4" x14ac:dyDescent="0.25">
      <c r="A58" s="44">
        <v>0.30208333333333298</v>
      </c>
      <c r="D58" s="44">
        <v>2.0138888888888901E-2</v>
      </c>
    </row>
    <row r="59" spans="1:4" x14ac:dyDescent="0.25">
      <c r="A59" s="44">
        <v>0.3125</v>
      </c>
      <c r="D59" s="44">
        <v>2.0833333333333301E-2</v>
      </c>
    </row>
    <row r="60" spans="1:4" x14ac:dyDescent="0.25">
      <c r="A60" s="44">
        <v>0.32291666666666702</v>
      </c>
      <c r="D60" s="44">
        <v>2.1527777777777798E-2</v>
      </c>
    </row>
    <row r="61" spans="1:4" x14ac:dyDescent="0.25">
      <c r="A61" s="44">
        <v>0.33333333333333298</v>
      </c>
      <c r="D61" s="44">
        <v>2.2222222222222199E-2</v>
      </c>
    </row>
    <row r="62" spans="1:4" x14ac:dyDescent="0.25">
      <c r="A62" s="44">
        <v>0.34375</v>
      </c>
      <c r="D62" s="44">
        <v>2.29166666666667E-2</v>
      </c>
    </row>
    <row r="63" spans="1:4" x14ac:dyDescent="0.25">
      <c r="A63" s="44">
        <v>0.35416666666666702</v>
      </c>
      <c r="D63" s="44">
        <v>2.36111111111111E-2</v>
      </c>
    </row>
    <row r="64" spans="1:4" x14ac:dyDescent="0.25">
      <c r="A64" s="44">
        <v>0.36458333333333298</v>
      </c>
      <c r="D64" s="44">
        <v>2.4305555555555601E-2</v>
      </c>
    </row>
    <row r="65" spans="1:4" x14ac:dyDescent="0.25">
      <c r="A65" s="44">
        <v>0.375</v>
      </c>
      <c r="D65" s="44">
        <v>2.5000000000000001E-2</v>
      </c>
    </row>
    <row r="66" spans="1:4" x14ac:dyDescent="0.25">
      <c r="A66" s="44">
        <v>0.38541666666666702</v>
      </c>
      <c r="D66" s="44">
        <v>2.5694444444444402E-2</v>
      </c>
    </row>
    <row r="67" spans="1:4" x14ac:dyDescent="0.25">
      <c r="A67" s="44">
        <v>0.39583333333333298</v>
      </c>
      <c r="D67" s="44">
        <v>2.6388888888888899E-2</v>
      </c>
    </row>
    <row r="68" spans="1:4" x14ac:dyDescent="0.25">
      <c r="A68" s="44">
        <v>0.40625</v>
      </c>
      <c r="D68" s="44">
        <v>2.70833333333333E-2</v>
      </c>
    </row>
    <row r="69" spans="1:4" x14ac:dyDescent="0.25">
      <c r="A69" s="44">
        <v>0.41666666666666702</v>
      </c>
      <c r="D69" s="44">
        <v>2.7777777777777801E-2</v>
      </c>
    </row>
    <row r="70" spans="1:4" x14ac:dyDescent="0.25">
      <c r="A70" s="44">
        <v>0.42708333333333298</v>
      </c>
      <c r="D70" s="44">
        <v>2.8472222222222201E-2</v>
      </c>
    </row>
    <row r="71" spans="1:4" x14ac:dyDescent="0.25">
      <c r="A71" s="44">
        <v>0.4375</v>
      </c>
      <c r="D71" s="44">
        <v>2.9166666666666698E-2</v>
      </c>
    </row>
    <row r="72" spans="1:4" x14ac:dyDescent="0.25">
      <c r="A72" s="44">
        <v>0.44791666666666702</v>
      </c>
      <c r="D72" s="44">
        <v>2.9861111111111099E-2</v>
      </c>
    </row>
    <row r="73" spans="1:4" x14ac:dyDescent="0.25">
      <c r="A73" s="44">
        <v>0.45833333333333298</v>
      </c>
      <c r="D73" s="44">
        <v>3.05555555555556E-2</v>
      </c>
    </row>
    <row r="74" spans="1:4" x14ac:dyDescent="0.25">
      <c r="A74" s="44">
        <v>0.46875</v>
      </c>
      <c r="D74" s="44">
        <v>3.125E-2</v>
      </c>
    </row>
    <row r="75" spans="1:4" x14ac:dyDescent="0.25">
      <c r="A75" s="44">
        <v>0.47916666666666702</v>
      </c>
      <c r="D75" s="44">
        <v>3.19444444444444E-2</v>
      </c>
    </row>
    <row r="76" spans="1:4" x14ac:dyDescent="0.25">
      <c r="A76" s="44">
        <v>0.48958333333333298</v>
      </c>
      <c r="D76" s="44">
        <v>3.2638888888888898E-2</v>
      </c>
    </row>
    <row r="77" spans="1:4" x14ac:dyDescent="0.25">
      <c r="A77" s="44">
        <v>0.5</v>
      </c>
      <c r="D77" s="44">
        <v>3.3333333333333298E-2</v>
      </c>
    </row>
    <row r="78" spans="1:4" x14ac:dyDescent="0.25">
      <c r="A78" s="44">
        <v>0.51041666666666696</v>
      </c>
      <c r="D78" s="44">
        <v>3.4027777777777803E-2</v>
      </c>
    </row>
    <row r="79" spans="1:4" x14ac:dyDescent="0.25">
      <c r="A79" s="44">
        <v>0.52083333333333304</v>
      </c>
      <c r="D79" s="44">
        <v>3.4722222222222203E-2</v>
      </c>
    </row>
    <row r="80" spans="1:4" x14ac:dyDescent="0.25">
      <c r="A80" s="44">
        <v>0.53125</v>
      </c>
      <c r="D80" s="44">
        <v>3.54166666666667E-2</v>
      </c>
    </row>
    <row r="81" spans="1:4" x14ac:dyDescent="0.25">
      <c r="A81" s="44">
        <v>0.54166666666666696</v>
      </c>
      <c r="D81" s="44">
        <v>3.6111111111111101E-2</v>
      </c>
    </row>
    <row r="82" spans="1:4" x14ac:dyDescent="0.25">
      <c r="A82" s="44">
        <v>0.55208333333333304</v>
      </c>
      <c r="D82" s="44">
        <v>3.6805555555555598E-2</v>
      </c>
    </row>
    <row r="83" spans="1:4" x14ac:dyDescent="0.25">
      <c r="A83" s="44">
        <v>0.5625</v>
      </c>
      <c r="D83" s="44">
        <v>3.7499999999999999E-2</v>
      </c>
    </row>
    <row r="84" spans="1:4" x14ac:dyDescent="0.25">
      <c r="A84" s="44">
        <v>0.57291666666666696</v>
      </c>
      <c r="D84" s="44">
        <v>3.8194444444444399E-2</v>
      </c>
    </row>
    <row r="85" spans="1:4" x14ac:dyDescent="0.25">
      <c r="A85" s="44">
        <v>0.58333333333333304</v>
      </c>
      <c r="D85" s="44">
        <v>3.8888888888888903E-2</v>
      </c>
    </row>
    <row r="86" spans="1:4" x14ac:dyDescent="0.25">
      <c r="A86" s="44">
        <v>0.59375</v>
      </c>
      <c r="D86" s="44">
        <v>3.9583333333333297E-2</v>
      </c>
    </row>
    <row r="87" spans="1:4" x14ac:dyDescent="0.25">
      <c r="A87" s="44">
        <v>0.60416666666666696</v>
      </c>
      <c r="D87" s="44">
        <v>4.0277777777777801E-2</v>
      </c>
    </row>
    <row r="88" spans="1:4" x14ac:dyDescent="0.25">
      <c r="A88" s="44">
        <v>0.61458333333333304</v>
      </c>
      <c r="D88" s="44">
        <v>4.0972222222222202E-2</v>
      </c>
    </row>
    <row r="89" spans="1:4" x14ac:dyDescent="0.25">
      <c r="A89" s="44">
        <v>0.625</v>
      </c>
      <c r="D89" s="44">
        <v>4.1666666666666699E-2</v>
      </c>
    </row>
    <row r="90" spans="1:4" x14ac:dyDescent="0.25">
      <c r="A90" s="44">
        <v>0.63541666666666696</v>
      </c>
      <c r="D90" s="44">
        <v>4.2361111111111099E-2</v>
      </c>
    </row>
    <row r="91" spans="1:4" x14ac:dyDescent="0.25">
      <c r="A91" s="44">
        <v>0.64583333333333304</v>
      </c>
      <c r="D91" s="44">
        <v>4.3055555555555597E-2</v>
      </c>
    </row>
    <row r="92" spans="1:4" x14ac:dyDescent="0.25">
      <c r="A92" s="44">
        <v>0.65625</v>
      </c>
      <c r="D92" s="44">
        <v>4.3749999999999997E-2</v>
      </c>
    </row>
    <row r="93" spans="1:4" x14ac:dyDescent="0.25">
      <c r="A93" s="44">
        <v>0.66666666666666696</v>
      </c>
      <c r="D93" s="44">
        <v>4.4444444444444398E-2</v>
      </c>
    </row>
    <row r="94" spans="1:4" x14ac:dyDescent="0.25">
      <c r="A94" s="44">
        <v>0.67708333333333304</v>
      </c>
      <c r="D94" s="44">
        <v>4.5138888888888902E-2</v>
      </c>
    </row>
    <row r="95" spans="1:4" x14ac:dyDescent="0.25">
      <c r="A95" s="44">
        <v>0.6875</v>
      </c>
      <c r="D95" s="44">
        <v>4.5833333333333302E-2</v>
      </c>
    </row>
    <row r="96" spans="1:4" x14ac:dyDescent="0.25">
      <c r="A96" s="44">
        <v>0.69791666666666696</v>
      </c>
      <c r="D96" s="44">
        <v>4.65277777777778E-2</v>
      </c>
    </row>
    <row r="97" spans="1:4" x14ac:dyDescent="0.25">
      <c r="A97" s="44">
        <v>0.70833333333333304</v>
      </c>
      <c r="D97" s="44">
        <v>4.72222222222222E-2</v>
      </c>
    </row>
    <row r="98" spans="1:4" x14ac:dyDescent="0.25">
      <c r="A98" s="44">
        <v>0.71875</v>
      </c>
      <c r="D98" s="44">
        <v>4.7916666666666698E-2</v>
      </c>
    </row>
    <row r="99" spans="1:4" x14ac:dyDescent="0.25">
      <c r="A99" s="44">
        <v>0.72916666666666696</v>
      </c>
      <c r="D99" s="44">
        <v>4.8611111111111098E-2</v>
      </c>
    </row>
    <row r="100" spans="1:4" x14ac:dyDescent="0.25">
      <c r="A100" s="44">
        <v>0.73958333333333304</v>
      </c>
      <c r="D100" s="44">
        <v>4.9305555555555602E-2</v>
      </c>
    </row>
    <row r="101" spans="1:4" x14ac:dyDescent="0.25">
      <c r="A101" s="44">
        <v>0.75</v>
      </c>
      <c r="D101" s="44">
        <v>0.05</v>
      </c>
    </row>
    <row r="102" spans="1:4" x14ac:dyDescent="0.25">
      <c r="A102" s="44">
        <v>0.76041666666666696</v>
      </c>
      <c r="D102" s="44">
        <v>5.0694444444444403E-2</v>
      </c>
    </row>
    <row r="103" spans="1:4" x14ac:dyDescent="0.25">
      <c r="A103" s="44">
        <v>0.77083333333333304</v>
      </c>
      <c r="D103" s="44">
        <v>5.1388888888888901E-2</v>
      </c>
    </row>
    <row r="104" spans="1:4" x14ac:dyDescent="0.25">
      <c r="A104" s="44">
        <v>0.78125</v>
      </c>
      <c r="D104" s="44">
        <v>5.2083333333333301E-2</v>
      </c>
    </row>
    <row r="105" spans="1:4" x14ac:dyDescent="0.25">
      <c r="A105" s="44">
        <v>0.79166666666666696</v>
      </c>
      <c r="D105" s="44">
        <v>5.2777777777777798E-2</v>
      </c>
    </row>
    <row r="106" spans="1:4" x14ac:dyDescent="0.25">
      <c r="A106" s="44">
        <v>0.80208333333333304</v>
      </c>
      <c r="D106" s="44">
        <v>5.3472222222222199E-2</v>
      </c>
    </row>
    <row r="107" spans="1:4" x14ac:dyDescent="0.25">
      <c r="A107" s="44">
        <v>0.8125</v>
      </c>
      <c r="D107" s="44">
        <v>5.4166666666666703E-2</v>
      </c>
    </row>
    <row r="108" spans="1:4" x14ac:dyDescent="0.25">
      <c r="A108" s="44">
        <v>0.82291666666666696</v>
      </c>
      <c r="D108" s="44">
        <v>5.4861111111111097E-2</v>
      </c>
    </row>
    <row r="109" spans="1:4" x14ac:dyDescent="0.25">
      <c r="A109" s="44">
        <v>0.83333333333333304</v>
      </c>
      <c r="D109" s="44">
        <v>5.5555555555555601E-2</v>
      </c>
    </row>
    <row r="110" spans="1:4" x14ac:dyDescent="0.25">
      <c r="A110" s="44">
        <v>0.84375</v>
      </c>
      <c r="D110" s="44">
        <v>5.6250000000000001E-2</v>
      </c>
    </row>
    <row r="111" spans="1:4" x14ac:dyDescent="0.25">
      <c r="A111" s="44">
        <v>0.85416666666666696</v>
      </c>
      <c r="D111" s="44">
        <v>5.6944444444444402E-2</v>
      </c>
    </row>
    <row r="112" spans="1:4" x14ac:dyDescent="0.25">
      <c r="A112" s="44">
        <v>0.86458333333333304</v>
      </c>
      <c r="D112" s="44">
        <v>5.7638888888888899E-2</v>
      </c>
    </row>
    <row r="113" spans="1:4" x14ac:dyDescent="0.25">
      <c r="A113" s="44">
        <v>0.875</v>
      </c>
      <c r="D113" s="44">
        <v>5.83333333333333E-2</v>
      </c>
    </row>
    <row r="114" spans="1:4" x14ac:dyDescent="0.25">
      <c r="A114" s="44">
        <v>0.88541666666666696</v>
      </c>
      <c r="D114" s="44">
        <v>5.9027777777777797E-2</v>
      </c>
    </row>
    <row r="115" spans="1:4" x14ac:dyDescent="0.25">
      <c r="A115" s="44">
        <v>0.89583333333333304</v>
      </c>
      <c r="D115" s="44">
        <v>5.9722222222222197E-2</v>
      </c>
    </row>
    <row r="116" spans="1:4" x14ac:dyDescent="0.25">
      <c r="A116" s="44">
        <v>0.90625</v>
      </c>
      <c r="D116" s="44">
        <v>6.0416666666666702E-2</v>
      </c>
    </row>
    <row r="117" spans="1:4" x14ac:dyDescent="0.25">
      <c r="A117" s="44">
        <v>0.91666666666666696</v>
      </c>
      <c r="D117" s="44">
        <v>6.1111111111111102E-2</v>
      </c>
    </row>
    <row r="118" spans="1:4" x14ac:dyDescent="0.25">
      <c r="A118" s="44">
        <v>0.92708333333333304</v>
      </c>
      <c r="D118" s="44">
        <v>6.18055555555556E-2</v>
      </c>
    </row>
    <row r="119" spans="1:4" x14ac:dyDescent="0.25">
      <c r="A119" s="44">
        <v>0.9375</v>
      </c>
      <c r="D119" s="44">
        <v>6.25E-2</v>
      </c>
    </row>
    <row r="120" spans="1:4" x14ac:dyDescent="0.25">
      <c r="A120" s="44">
        <v>0.94791666666666696</v>
      </c>
      <c r="D120" s="44">
        <v>6.31944444444444E-2</v>
      </c>
    </row>
    <row r="121" spans="1:4" x14ac:dyDescent="0.25">
      <c r="A121" s="44">
        <v>0.95833333333333304</v>
      </c>
      <c r="D121" s="44">
        <v>6.3888888888888898E-2</v>
      </c>
    </row>
    <row r="122" spans="1:4" x14ac:dyDescent="0.25">
      <c r="A122" s="44">
        <v>0.96875</v>
      </c>
      <c r="D122" s="44">
        <v>6.4583333333333298E-2</v>
      </c>
    </row>
    <row r="123" spans="1:4" x14ac:dyDescent="0.25">
      <c r="A123" s="44">
        <v>0.97916666666666696</v>
      </c>
      <c r="D123" s="44">
        <v>6.5277777777777796E-2</v>
      </c>
    </row>
    <row r="124" spans="1:4" x14ac:dyDescent="0.25">
      <c r="A124" s="44">
        <v>0.98958333333333304</v>
      </c>
      <c r="D124" s="44">
        <v>6.5972222222222196E-2</v>
      </c>
    </row>
    <row r="125" spans="1:4" x14ac:dyDescent="0.25">
      <c r="D125" s="44">
        <v>6.6666666666666693E-2</v>
      </c>
    </row>
    <row r="126" spans="1:4" x14ac:dyDescent="0.25">
      <c r="D126" s="44">
        <v>6.7361111111111094E-2</v>
      </c>
    </row>
    <row r="127" spans="1:4" x14ac:dyDescent="0.25">
      <c r="D127" s="44">
        <v>6.8055555555555605E-2</v>
      </c>
    </row>
    <row r="128" spans="1:4" x14ac:dyDescent="0.25">
      <c r="D128" s="44">
        <v>6.8750000000000006E-2</v>
      </c>
    </row>
    <row r="129" spans="4:4" x14ac:dyDescent="0.25">
      <c r="D129" s="44">
        <v>6.9444444444444406E-2</v>
      </c>
    </row>
    <row r="130" spans="4:4" x14ac:dyDescent="0.25">
      <c r="D130" s="44">
        <v>7.0138888888888903E-2</v>
      </c>
    </row>
    <row r="131" spans="4:4" x14ac:dyDescent="0.25">
      <c r="D131" s="44">
        <v>7.0833333333333304E-2</v>
      </c>
    </row>
    <row r="132" spans="4:4" x14ac:dyDescent="0.25">
      <c r="D132" s="44">
        <v>7.1527777777777801E-2</v>
      </c>
    </row>
    <row r="133" spans="4:4" x14ac:dyDescent="0.25">
      <c r="D133" s="44">
        <v>7.2222222222222202E-2</v>
      </c>
    </row>
    <row r="134" spans="4:4" x14ac:dyDescent="0.25">
      <c r="D134" s="44">
        <v>7.2916666666666699E-2</v>
      </c>
    </row>
    <row r="135" spans="4:4" x14ac:dyDescent="0.25">
      <c r="D135" s="44">
        <v>7.3611111111111099E-2</v>
      </c>
    </row>
    <row r="136" spans="4:4" x14ac:dyDescent="0.25">
      <c r="D136" s="44">
        <v>7.4305555555555597E-2</v>
      </c>
    </row>
    <row r="137" spans="4:4" x14ac:dyDescent="0.25">
      <c r="D137" s="44">
        <v>7.4999999999999997E-2</v>
      </c>
    </row>
    <row r="138" spans="4:4" x14ac:dyDescent="0.25">
      <c r="D138" s="44">
        <v>7.5694444444444495E-2</v>
      </c>
    </row>
    <row r="139" spans="4:4" x14ac:dyDescent="0.25">
      <c r="D139" s="44">
        <v>7.6388888888888895E-2</v>
      </c>
    </row>
    <row r="140" spans="4:4" x14ac:dyDescent="0.25">
      <c r="D140" s="44">
        <v>7.7083333333333295E-2</v>
      </c>
    </row>
    <row r="141" spans="4:4" x14ac:dyDescent="0.25">
      <c r="D141" s="44">
        <v>7.7777777777777807E-2</v>
      </c>
    </row>
    <row r="142" spans="4:4" x14ac:dyDescent="0.25">
      <c r="D142" s="44">
        <v>7.8472222222222193E-2</v>
      </c>
    </row>
    <row r="143" spans="4:4" x14ac:dyDescent="0.25">
      <c r="D143" s="44">
        <v>7.9166666666666705E-2</v>
      </c>
    </row>
    <row r="144" spans="4:4" x14ac:dyDescent="0.25">
      <c r="D144" s="44">
        <v>7.9861111111111105E-2</v>
      </c>
    </row>
    <row r="145" spans="4:4" x14ac:dyDescent="0.25">
      <c r="D145" s="44">
        <v>8.0555555555555602E-2</v>
      </c>
    </row>
    <row r="146" spans="4:4" x14ac:dyDescent="0.25">
      <c r="D146" s="44">
        <v>8.1250000000000003E-2</v>
      </c>
    </row>
    <row r="147" spans="4:4" x14ac:dyDescent="0.25">
      <c r="D147" s="44">
        <v>8.1944444444444403E-2</v>
      </c>
    </row>
    <row r="148" spans="4:4" x14ac:dyDescent="0.25">
      <c r="D148" s="44">
        <v>8.2638888888888901E-2</v>
      </c>
    </row>
    <row r="149" spans="4:4" x14ac:dyDescent="0.25">
      <c r="D149" s="44">
        <v>8.3333333333333301E-2</v>
      </c>
    </row>
    <row r="150" spans="4:4" x14ac:dyDescent="0.25">
      <c r="D150" s="44">
        <v>8.4027777777777798E-2</v>
      </c>
    </row>
    <row r="151" spans="4:4" x14ac:dyDescent="0.25">
      <c r="D151" s="44">
        <v>8.4722222222222199E-2</v>
      </c>
    </row>
    <row r="152" spans="4:4" x14ac:dyDescent="0.25">
      <c r="D152" s="44">
        <v>8.5416666666666696E-2</v>
      </c>
    </row>
    <row r="153" spans="4:4" x14ac:dyDescent="0.25">
      <c r="D153" s="44">
        <v>8.6111111111111097E-2</v>
      </c>
    </row>
    <row r="154" spans="4:4" x14ac:dyDescent="0.25">
      <c r="D154" s="44">
        <v>8.6805555555555594E-2</v>
      </c>
    </row>
    <row r="155" spans="4:4" x14ac:dyDescent="0.25">
      <c r="D155" s="44">
        <v>8.7499999999999994E-2</v>
      </c>
    </row>
    <row r="156" spans="4:4" x14ac:dyDescent="0.25">
      <c r="D156" s="44">
        <v>8.8194444444444506E-2</v>
      </c>
    </row>
    <row r="157" spans="4:4" x14ac:dyDescent="0.25">
      <c r="D157" s="44">
        <v>8.8888888888888906E-2</v>
      </c>
    </row>
    <row r="158" spans="4:4" x14ac:dyDescent="0.25">
      <c r="D158" s="44">
        <v>8.9583333333333307E-2</v>
      </c>
    </row>
    <row r="159" spans="4:4" x14ac:dyDescent="0.25">
      <c r="D159" s="44">
        <v>9.0277777777777804E-2</v>
      </c>
    </row>
    <row r="160" spans="4:4" x14ac:dyDescent="0.25">
      <c r="D160" s="44">
        <v>9.0972222222222204E-2</v>
      </c>
    </row>
    <row r="161" spans="4:4" x14ac:dyDescent="0.25">
      <c r="D161" s="44">
        <v>9.1666666666666702E-2</v>
      </c>
    </row>
    <row r="162" spans="4:4" x14ac:dyDescent="0.25">
      <c r="D162" s="44">
        <v>9.2361111111111102E-2</v>
      </c>
    </row>
    <row r="163" spans="4:4" x14ac:dyDescent="0.25">
      <c r="D163" s="44">
        <v>9.30555555555556E-2</v>
      </c>
    </row>
    <row r="164" spans="4:4" x14ac:dyDescent="0.25">
      <c r="D164" s="44">
        <v>9.375E-2</v>
      </c>
    </row>
    <row r="165" spans="4:4" x14ac:dyDescent="0.25">
      <c r="D165" s="44">
        <v>9.44444444444444E-2</v>
      </c>
    </row>
    <row r="166" spans="4:4" x14ac:dyDescent="0.25">
      <c r="D166" s="44">
        <v>9.5138888888888898E-2</v>
      </c>
    </row>
    <row r="167" spans="4:4" x14ac:dyDescent="0.25">
      <c r="D167" s="44">
        <v>9.5833333333333298E-2</v>
      </c>
    </row>
    <row r="168" spans="4:4" x14ac:dyDescent="0.25">
      <c r="D168" s="44">
        <v>9.6527777777777796E-2</v>
      </c>
    </row>
    <row r="169" spans="4:4" x14ac:dyDescent="0.25">
      <c r="D169" s="44">
        <v>9.7222222222222196E-2</v>
      </c>
    </row>
    <row r="170" spans="4:4" x14ac:dyDescent="0.25">
      <c r="D170" s="44">
        <v>9.7916666666666693E-2</v>
      </c>
    </row>
    <row r="171" spans="4:4" x14ac:dyDescent="0.25">
      <c r="D171" s="44">
        <v>9.8611111111111094E-2</v>
      </c>
    </row>
    <row r="172" spans="4:4" x14ac:dyDescent="0.25">
      <c r="D172" s="44">
        <v>9.9305555555555605E-2</v>
      </c>
    </row>
    <row r="173" spans="4:4" x14ac:dyDescent="0.25">
      <c r="D173" s="44">
        <v>0.1</v>
      </c>
    </row>
    <row r="174" spans="4:4" x14ac:dyDescent="0.25">
      <c r="D174" s="44">
        <v>0.100694444444444</v>
      </c>
    </row>
    <row r="175" spans="4:4" x14ac:dyDescent="0.25">
      <c r="D175" s="44">
        <v>0.101388888888889</v>
      </c>
    </row>
    <row r="176" spans="4:4" x14ac:dyDescent="0.25">
      <c r="D176" s="44">
        <v>0.102083333333333</v>
      </c>
    </row>
    <row r="177" spans="4:4" x14ac:dyDescent="0.25">
      <c r="D177" s="44">
        <v>0.102777777777778</v>
      </c>
    </row>
    <row r="178" spans="4:4" x14ac:dyDescent="0.25">
      <c r="D178" s="44">
        <v>0.10347222222222199</v>
      </c>
    </row>
    <row r="179" spans="4:4" x14ac:dyDescent="0.25">
      <c r="D179" s="44">
        <v>0.104166666666667</v>
      </c>
    </row>
    <row r="180" spans="4:4" x14ac:dyDescent="0.25">
      <c r="D180" s="44">
        <v>0.104861111111111</v>
      </c>
    </row>
    <row r="181" spans="4:4" x14ac:dyDescent="0.25">
      <c r="D181" s="44">
        <v>0.105555555555556</v>
      </c>
    </row>
    <row r="182" spans="4:4" x14ac:dyDescent="0.25">
      <c r="D182" s="44">
        <v>0.10625</v>
      </c>
    </row>
    <row r="183" spans="4:4" x14ac:dyDescent="0.25">
      <c r="D183" s="44">
        <v>0.106944444444444</v>
      </c>
    </row>
    <row r="184" spans="4:4" x14ac:dyDescent="0.25">
      <c r="D184" s="44">
        <v>0.10763888888888901</v>
      </c>
    </row>
    <row r="185" spans="4:4" x14ac:dyDescent="0.25">
      <c r="D185" s="44">
        <v>0.108333333333333</v>
      </c>
    </row>
    <row r="186" spans="4:4" x14ac:dyDescent="0.25">
      <c r="D186" s="44">
        <v>0.109027777777778</v>
      </c>
    </row>
    <row r="187" spans="4:4" x14ac:dyDescent="0.25">
      <c r="D187" s="44">
        <v>0.109722222222222</v>
      </c>
    </row>
    <row r="188" spans="4:4" x14ac:dyDescent="0.25">
      <c r="D188" s="44">
        <v>0.110416666666667</v>
      </c>
    </row>
    <row r="189" spans="4:4" x14ac:dyDescent="0.25">
      <c r="D189" s="44">
        <v>0.11111111111111099</v>
      </c>
    </row>
    <row r="190" spans="4:4" x14ac:dyDescent="0.25">
      <c r="D190" s="44">
        <v>0.111805555555556</v>
      </c>
    </row>
    <row r="191" spans="4:4" x14ac:dyDescent="0.25">
      <c r="D191" s="44">
        <v>0.1125</v>
      </c>
    </row>
    <row r="192" spans="4:4" x14ac:dyDescent="0.25">
      <c r="D192" s="44">
        <v>0.113194444444444</v>
      </c>
    </row>
    <row r="193" spans="4:4" x14ac:dyDescent="0.25">
      <c r="D193" s="44">
        <v>0.113888888888889</v>
      </c>
    </row>
    <row r="194" spans="4:4" x14ac:dyDescent="0.25">
      <c r="D194" s="44">
        <v>0.114583333333333</v>
      </c>
    </row>
    <row r="195" spans="4:4" x14ac:dyDescent="0.25">
      <c r="D195" s="44">
        <v>0.11527777777777801</v>
      </c>
    </row>
    <row r="196" spans="4:4" x14ac:dyDescent="0.25">
      <c r="D196" s="44">
        <v>0.115972222222222</v>
      </c>
    </row>
    <row r="197" spans="4:4" x14ac:dyDescent="0.25">
      <c r="D197" s="44">
        <v>0.116666666666667</v>
      </c>
    </row>
    <row r="198" spans="4:4" x14ac:dyDescent="0.25">
      <c r="D198" s="44">
        <v>0.117361111111111</v>
      </c>
    </row>
    <row r="199" spans="4:4" x14ac:dyDescent="0.25">
      <c r="D199" s="44">
        <v>0.118055555555556</v>
      </c>
    </row>
    <row r="200" spans="4:4" x14ac:dyDescent="0.25">
      <c r="D200" s="44">
        <v>0.11874999999999999</v>
      </c>
    </row>
    <row r="201" spans="4:4" x14ac:dyDescent="0.25">
      <c r="D201" s="44">
        <v>0.11944444444444401</v>
      </c>
    </row>
    <row r="202" spans="4:4" x14ac:dyDescent="0.25">
      <c r="D202" s="44">
        <v>0.120138888888889</v>
      </c>
    </row>
    <row r="203" spans="4:4" x14ac:dyDescent="0.25">
      <c r="D203" s="44">
        <v>0.120833333333333</v>
      </c>
    </row>
    <row r="204" spans="4:4" x14ac:dyDescent="0.25">
      <c r="D204" s="44">
        <v>0.121527777777778</v>
      </c>
    </row>
    <row r="205" spans="4:4" x14ac:dyDescent="0.25">
      <c r="D205" s="44">
        <v>0.122222222222222</v>
      </c>
    </row>
    <row r="206" spans="4:4" x14ac:dyDescent="0.25">
      <c r="D206" s="44">
        <v>0.12291666666666699</v>
      </c>
    </row>
    <row r="207" spans="4:4" x14ac:dyDescent="0.25">
      <c r="D207" s="44">
        <v>0.12361111111111101</v>
      </c>
    </row>
    <row r="208" spans="4:4" x14ac:dyDescent="0.25">
      <c r="D208" s="44">
        <v>0.124305555555556</v>
      </c>
    </row>
    <row r="209" spans="4:4" x14ac:dyDescent="0.25">
      <c r="D209" s="44">
        <v>0.125</v>
      </c>
    </row>
    <row r="210" spans="4:4" x14ac:dyDescent="0.25">
      <c r="D210" s="44">
        <v>0.125694444444444</v>
      </c>
    </row>
    <row r="211" spans="4:4" x14ac:dyDescent="0.25">
      <c r="D211" s="44">
        <v>0.12638888888888899</v>
      </c>
    </row>
    <row r="212" spans="4:4" x14ac:dyDescent="0.25">
      <c r="D212" s="44">
        <v>0.12708333333333299</v>
      </c>
    </row>
    <row r="213" spans="4:4" x14ac:dyDescent="0.25">
      <c r="D213" s="44">
        <v>0.12777777777777799</v>
      </c>
    </row>
    <row r="214" spans="4:4" x14ac:dyDescent="0.25">
      <c r="D214" s="44">
        <v>0.12847222222222199</v>
      </c>
    </row>
    <row r="215" spans="4:4" x14ac:dyDescent="0.25">
      <c r="D215" s="44">
        <v>0.12916666666666701</v>
      </c>
    </row>
    <row r="216" spans="4:4" x14ac:dyDescent="0.25">
      <c r="D216" s="44">
        <v>0.12986111111111101</v>
      </c>
    </row>
    <row r="217" spans="4:4" x14ac:dyDescent="0.25">
      <c r="D217" s="44">
        <v>0.13055555555555601</v>
      </c>
    </row>
    <row r="218" spans="4:4" x14ac:dyDescent="0.25">
      <c r="D218" s="44">
        <v>0.13125000000000001</v>
      </c>
    </row>
    <row r="219" spans="4:4" x14ac:dyDescent="0.25">
      <c r="D219" s="44">
        <v>0.131944444444444</v>
      </c>
    </row>
    <row r="220" spans="4:4" x14ac:dyDescent="0.25">
      <c r="D220" s="44">
        <v>0.132638888888889</v>
      </c>
    </row>
    <row r="221" spans="4:4" x14ac:dyDescent="0.25">
      <c r="D221" s="44">
        <v>0.133333333333333</v>
      </c>
    </row>
    <row r="222" spans="4:4" x14ac:dyDescent="0.25">
      <c r="D222" s="44">
        <v>0.134027777777778</v>
      </c>
    </row>
    <row r="223" spans="4:4" x14ac:dyDescent="0.25">
      <c r="D223" s="44">
        <v>0.13472222222222199</v>
      </c>
    </row>
    <row r="224" spans="4:4" x14ac:dyDescent="0.25">
      <c r="D224" s="44">
        <v>0.13541666666666699</v>
      </c>
    </row>
    <row r="225" spans="4:4" x14ac:dyDescent="0.25">
      <c r="D225" s="44">
        <v>0.13611111111111099</v>
      </c>
    </row>
    <row r="226" spans="4:4" x14ac:dyDescent="0.25">
      <c r="D226" s="44">
        <v>0.13680555555555601</v>
      </c>
    </row>
    <row r="227" spans="4:4" x14ac:dyDescent="0.25">
      <c r="D227" s="44">
        <v>0.13750000000000001</v>
      </c>
    </row>
    <row r="228" spans="4:4" x14ac:dyDescent="0.25">
      <c r="D228" s="44">
        <v>0.13819444444444401</v>
      </c>
    </row>
    <row r="229" spans="4:4" x14ac:dyDescent="0.25">
      <c r="D229" s="44">
        <v>0.13888888888888901</v>
      </c>
    </row>
    <row r="230" spans="4:4" x14ac:dyDescent="0.25">
      <c r="D230" s="44">
        <v>0.139583333333333</v>
      </c>
    </row>
    <row r="231" spans="4:4" x14ac:dyDescent="0.25">
      <c r="D231" s="44">
        <v>0.140277777777778</v>
      </c>
    </row>
    <row r="232" spans="4:4" x14ac:dyDescent="0.25">
      <c r="D232" s="44">
        <v>0.140972222222222</v>
      </c>
    </row>
    <row r="233" spans="4:4" x14ac:dyDescent="0.25">
      <c r="D233" s="44">
        <v>0.141666666666667</v>
      </c>
    </row>
    <row r="234" spans="4:4" x14ac:dyDescent="0.25">
      <c r="D234" s="44">
        <v>0.14236111111111099</v>
      </c>
    </row>
    <row r="235" spans="4:4" x14ac:dyDescent="0.25">
      <c r="D235" s="44">
        <v>0.14305555555555599</v>
      </c>
    </row>
    <row r="236" spans="4:4" x14ac:dyDescent="0.25">
      <c r="D236" s="44">
        <v>0.14374999999999999</v>
      </c>
    </row>
    <row r="237" spans="4:4" x14ac:dyDescent="0.25">
      <c r="D237" s="44">
        <v>0.14444444444444399</v>
      </c>
    </row>
    <row r="238" spans="4:4" x14ac:dyDescent="0.25">
      <c r="D238" s="44">
        <v>0.14513888888888901</v>
      </c>
    </row>
    <row r="239" spans="4:4" x14ac:dyDescent="0.25">
      <c r="D239" s="44">
        <v>0.14583333333333301</v>
      </c>
    </row>
    <row r="240" spans="4:4" x14ac:dyDescent="0.25">
      <c r="D240" s="44">
        <v>0.14652777777777801</v>
      </c>
    </row>
    <row r="241" spans="4:4" x14ac:dyDescent="0.25">
      <c r="D241" s="44">
        <v>0.147222222222222</v>
      </c>
    </row>
    <row r="242" spans="4:4" x14ac:dyDescent="0.25">
      <c r="D242" s="44">
        <v>0.147916666666667</v>
      </c>
    </row>
    <row r="243" spans="4:4" x14ac:dyDescent="0.25">
      <c r="D243" s="44">
        <v>0.148611111111111</v>
      </c>
    </row>
    <row r="244" spans="4:4" x14ac:dyDescent="0.25">
      <c r="D244" s="44">
        <v>0.149305555555556</v>
      </c>
    </row>
    <row r="245" spans="4:4" x14ac:dyDescent="0.25">
      <c r="D245" s="44">
        <v>0.15</v>
      </c>
    </row>
    <row r="246" spans="4:4" x14ac:dyDescent="0.25">
      <c r="D246" s="44">
        <v>0.15069444444444399</v>
      </c>
    </row>
    <row r="247" spans="4:4" x14ac:dyDescent="0.25">
      <c r="D247" s="44">
        <v>0.15138888888888899</v>
      </c>
    </row>
    <row r="248" spans="4:4" x14ac:dyDescent="0.25">
      <c r="D248" s="44">
        <v>0.15208333333333299</v>
      </c>
    </row>
    <row r="249" spans="4:4" x14ac:dyDescent="0.25">
      <c r="D249" s="44">
        <v>0.15277777777777801</v>
      </c>
    </row>
    <row r="250" spans="4:4" x14ac:dyDescent="0.25">
      <c r="D250" s="44">
        <v>0.15347222222222201</v>
      </c>
    </row>
    <row r="251" spans="4:4" x14ac:dyDescent="0.25">
      <c r="D251" s="44">
        <v>0.15416666666666701</v>
      </c>
    </row>
    <row r="252" spans="4:4" x14ac:dyDescent="0.25">
      <c r="D252" s="44">
        <v>0.15486111111111101</v>
      </c>
    </row>
    <row r="253" spans="4:4" x14ac:dyDescent="0.25">
      <c r="D253" s="44">
        <v>0.155555555555556</v>
      </c>
    </row>
    <row r="254" spans="4:4" x14ac:dyDescent="0.25">
      <c r="D254" s="44">
        <v>0.15625</v>
      </c>
    </row>
    <row r="255" spans="4:4" x14ac:dyDescent="0.25">
      <c r="D255" s="44">
        <v>0.156944444444444</v>
      </c>
    </row>
    <row r="256" spans="4:4" x14ac:dyDescent="0.25">
      <c r="D256" s="44">
        <v>0.15763888888888899</v>
      </c>
    </row>
    <row r="257" spans="4:4" x14ac:dyDescent="0.25">
      <c r="D257" s="44">
        <v>0.15833333333333299</v>
      </c>
    </row>
    <row r="258" spans="4:4" x14ac:dyDescent="0.25">
      <c r="D258" s="44">
        <v>0.15902777777777799</v>
      </c>
    </row>
    <row r="259" spans="4:4" x14ac:dyDescent="0.25">
      <c r="D259" s="44">
        <v>0.15972222222222199</v>
      </c>
    </row>
    <row r="260" spans="4:4" x14ac:dyDescent="0.25">
      <c r="D260" s="44">
        <v>0.16041666666666701</v>
      </c>
    </row>
    <row r="261" spans="4:4" x14ac:dyDescent="0.25">
      <c r="D261" s="44">
        <v>0.16111111111111101</v>
      </c>
    </row>
    <row r="262" spans="4:4" x14ac:dyDescent="0.25">
      <c r="D262" s="44">
        <v>0.16180555555555601</v>
      </c>
    </row>
    <row r="263" spans="4:4" x14ac:dyDescent="0.25">
      <c r="D263" s="44">
        <v>0.16250000000000001</v>
      </c>
    </row>
    <row r="264" spans="4:4" x14ac:dyDescent="0.25">
      <c r="D264" s="44">
        <v>0.163194444444444</v>
      </c>
    </row>
    <row r="265" spans="4:4" x14ac:dyDescent="0.25">
      <c r="D265" s="44">
        <v>0.163888888888889</v>
      </c>
    </row>
    <row r="266" spans="4:4" x14ac:dyDescent="0.25">
      <c r="D266" s="44">
        <v>0.164583333333333</v>
      </c>
    </row>
    <row r="267" spans="4:4" x14ac:dyDescent="0.25">
      <c r="D267" s="44">
        <v>0.165277777777778</v>
      </c>
    </row>
    <row r="268" spans="4:4" x14ac:dyDescent="0.25">
      <c r="D268" s="44">
        <v>0.16597222222222199</v>
      </c>
    </row>
    <row r="269" spans="4:4" x14ac:dyDescent="0.25">
      <c r="D269" s="44">
        <v>0.16666666666666699</v>
      </c>
    </row>
    <row r="270" spans="4:4" x14ac:dyDescent="0.25">
      <c r="D270" s="44">
        <v>0.16736111111111099</v>
      </c>
    </row>
    <row r="271" spans="4:4" x14ac:dyDescent="0.25">
      <c r="D271" s="44">
        <v>0.16805555555555601</v>
      </c>
    </row>
    <row r="272" spans="4:4" x14ac:dyDescent="0.25">
      <c r="D272" s="44">
        <v>0.16875000000000001</v>
      </c>
    </row>
    <row r="273" spans="4:4" x14ac:dyDescent="0.25">
      <c r="D273" s="44">
        <v>0.16944444444444401</v>
      </c>
    </row>
    <row r="274" spans="4:4" x14ac:dyDescent="0.25">
      <c r="D274" s="44">
        <v>0.17013888888888901</v>
      </c>
    </row>
    <row r="275" spans="4:4" x14ac:dyDescent="0.25">
      <c r="D275" s="44">
        <v>0.170833333333333</v>
      </c>
    </row>
    <row r="276" spans="4:4" x14ac:dyDescent="0.25">
      <c r="D276" s="44">
        <v>0.171527777777778</v>
      </c>
    </row>
    <row r="277" spans="4:4" x14ac:dyDescent="0.25">
      <c r="D277" s="44">
        <v>0.172222222222222</v>
      </c>
    </row>
    <row r="278" spans="4:4" x14ac:dyDescent="0.25">
      <c r="D278" s="44">
        <v>0.172916666666667</v>
      </c>
    </row>
    <row r="279" spans="4:4" x14ac:dyDescent="0.25">
      <c r="D279" s="44">
        <v>0.17361111111111099</v>
      </c>
    </row>
    <row r="280" spans="4:4" x14ac:dyDescent="0.25">
      <c r="D280" s="44">
        <v>0.17430555555555599</v>
      </c>
    </row>
    <row r="281" spans="4:4" x14ac:dyDescent="0.25">
      <c r="D281" s="44">
        <v>0.17499999999999999</v>
      </c>
    </row>
    <row r="282" spans="4:4" x14ac:dyDescent="0.25">
      <c r="D282" s="44">
        <v>0.17569444444444399</v>
      </c>
    </row>
    <row r="283" spans="4:4" x14ac:dyDescent="0.25">
      <c r="D283" s="44">
        <v>0.17638888888888901</v>
      </c>
    </row>
    <row r="284" spans="4:4" x14ac:dyDescent="0.25">
      <c r="D284" s="44">
        <v>0.17708333333333301</v>
      </c>
    </row>
    <row r="285" spans="4:4" x14ac:dyDescent="0.25">
      <c r="D285" s="44">
        <v>0.17777777777777801</v>
      </c>
    </row>
    <row r="286" spans="4:4" x14ac:dyDescent="0.25">
      <c r="D286" s="44">
        <v>0.178472222222222</v>
      </c>
    </row>
    <row r="287" spans="4:4" x14ac:dyDescent="0.25">
      <c r="D287" s="44">
        <v>0.179166666666667</v>
      </c>
    </row>
    <row r="288" spans="4:4" x14ac:dyDescent="0.25">
      <c r="D288" s="44">
        <v>0.179861111111111</v>
      </c>
    </row>
    <row r="289" spans="4:4" x14ac:dyDescent="0.25">
      <c r="D289" s="44">
        <v>0.180555555555556</v>
      </c>
    </row>
    <row r="290" spans="4:4" x14ac:dyDescent="0.25">
      <c r="D290" s="44">
        <v>0.18124999999999999</v>
      </c>
    </row>
    <row r="291" spans="4:4" x14ac:dyDescent="0.25">
      <c r="D291" s="44">
        <v>0.18194444444444399</v>
      </c>
    </row>
    <row r="292" spans="4:4" x14ac:dyDescent="0.25">
      <c r="D292" s="44">
        <v>0.18263888888888899</v>
      </c>
    </row>
    <row r="293" spans="4:4" x14ac:dyDescent="0.25">
      <c r="D293" s="44">
        <v>0.18333333333333299</v>
      </c>
    </row>
    <row r="294" spans="4:4" x14ac:dyDescent="0.25">
      <c r="D294" s="44">
        <v>0.18402777777777801</v>
      </c>
    </row>
    <row r="295" spans="4:4" x14ac:dyDescent="0.25">
      <c r="D295" s="44">
        <v>0.18472222222222201</v>
      </c>
    </row>
    <row r="296" spans="4:4" x14ac:dyDescent="0.25">
      <c r="D296" s="44">
        <v>0.18541666666666701</v>
      </c>
    </row>
    <row r="297" spans="4:4" x14ac:dyDescent="0.25">
      <c r="D297" s="44">
        <v>0.18611111111111101</v>
      </c>
    </row>
    <row r="298" spans="4:4" x14ac:dyDescent="0.25">
      <c r="D298" s="44">
        <v>0.186805555555556</v>
      </c>
    </row>
    <row r="299" spans="4:4" x14ac:dyDescent="0.25">
      <c r="D299" s="44">
        <v>0.1875</v>
      </c>
    </row>
    <row r="300" spans="4:4" x14ac:dyDescent="0.25">
      <c r="D300" s="44">
        <v>0.188194444444444</v>
      </c>
    </row>
    <row r="301" spans="4:4" x14ac:dyDescent="0.25">
      <c r="D301" s="44">
        <v>0.18888888888888899</v>
      </c>
    </row>
    <row r="302" spans="4:4" x14ac:dyDescent="0.25">
      <c r="D302" s="44">
        <v>0.18958333333333299</v>
      </c>
    </row>
    <row r="303" spans="4:4" x14ac:dyDescent="0.25">
      <c r="D303" s="44">
        <v>0.19027777777777799</v>
      </c>
    </row>
    <row r="304" spans="4:4" x14ac:dyDescent="0.25">
      <c r="D304" s="44">
        <v>0.19097222222222199</v>
      </c>
    </row>
    <row r="305" spans="4:4" x14ac:dyDescent="0.25">
      <c r="D305" s="44">
        <v>0.19166666666666701</v>
      </c>
    </row>
    <row r="306" spans="4:4" x14ac:dyDescent="0.25">
      <c r="D306" s="44">
        <v>0.19236111111111101</v>
      </c>
    </row>
    <row r="307" spans="4:4" x14ac:dyDescent="0.25">
      <c r="D307" s="44">
        <v>0.19305555555555601</v>
      </c>
    </row>
    <row r="308" spans="4:4" x14ac:dyDescent="0.25">
      <c r="D308" s="44">
        <v>0.19375000000000001</v>
      </c>
    </row>
    <row r="309" spans="4:4" x14ac:dyDescent="0.25">
      <c r="D309" s="44">
        <v>0.194444444444444</v>
      </c>
    </row>
    <row r="310" spans="4:4" x14ac:dyDescent="0.25">
      <c r="D310" s="44">
        <v>0.195138888888889</v>
      </c>
    </row>
    <row r="311" spans="4:4" x14ac:dyDescent="0.25">
      <c r="D311" s="44">
        <v>0.195833333333333</v>
      </c>
    </row>
    <row r="312" spans="4:4" x14ac:dyDescent="0.25">
      <c r="D312" s="44">
        <v>0.196527777777778</v>
      </c>
    </row>
    <row r="313" spans="4:4" x14ac:dyDescent="0.25">
      <c r="D313" s="44">
        <v>0.19722222222222199</v>
      </c>
    </row>
    <row r="314" spans="4:4" x14ac:dyDescent="0.25">
      <c r="D314" s="44">
        <v>0.19791666666666699</v>
      </c>
    </row>
    <row r="315" spans="4:4" x14ac:dyDescent="0.25">
      <c r="D315" s="44">
        <v>0.19861111111111099</v>
      </c>
    </row>
    <row r="316" spans="4:4" x14ac:dyDescent="0.25">
      <c r="D316" s="44">
        <v>0.19930555555555601</v>
      </c>
    </row>
    <row r="317" spans="4:4" x14ac:dyDescent="0.25">
      <c r="D317" s="44">
        <v>0.2</v>
      </c>
    </row>
    <row r="318" spans="4:4" x14ac:dyDescent="0.25">
      <c r="D318" s="44">
        <v>0.20069444444444401</v>
      </c>
    </row>
    <row r="319" spans="4:4" x14ac:dyDescent="0.25">
      <c r="D319" s="44">
        <v>0.20138888888888901</v>
      </c>
    </row>
    <row r="320" spans="4:4" x14ac:dyDescent="0.25">
      <c r="D320" s="44">
        <v>0.202083333333333</v>
      </c>
    </row>
    <row r="321" spans="4:4" x14ac:dyDescent="0.25">
      <c r="D321" s="44">
        <v>0.202777777777778</v>
      </c>
    </row>
    <row r="322" spans="4:4" x14ac:dyDescent="0.25">
      <c r="D322" s="44">
        <v>0.203472222222222</v>
      </c>
    </row>
    <row r="323" spans="4:4" x14ac:dyDescent="0.25">
      <c r="D323" s="44">
        <v>0.204166666666667</v>
      </c>
    </row>
    <row r="324" spans="4:4" x14ac:dyDescent="0.25">
      <c r="D324" s="44">
        <v>0.20486111111111099</v>
      </c>
    </row>
    <row r="325" spans="4:4" x14ac:dyDescent="0.25">
      <c r="D325" s="44">
        <v>0.20555555555555599</v>
      </c>
    </row>
    <row r="326" spans="4:4" x14ac:dyDescent="0.25">
      <c r="D326" s="44">
        <v>0.20624999999999999</v>
      </c>
    </row>
    <row r="327" spans="4:4" x14ac:dyDescent="0.25">
      <c r="D327" s="44">
        <v>0.20694444444444399</v>
      </c>
    </row>
    <row r="328" spans="4:4" x14ac:dyDescent="0.25">
      <c r="D328" s="44">
        <v>0.20763888888888901</v>
      </c>
    </row>
    <row r="329" spans="4:4" x14ac:dyDescent="0.25">
      <c r="D329" s="44">
        <v>0.20833333333333301</v>
      </c>
    </row>
    <row r="330" spans="4:4" x14ac:dyDescent="0.25">
      <c r="D330" s="44">
        <v>0.20902777777777801</v>
      </c>
    </row>
    <row r="331" spans="4:4" x14ac:dyDescent="0.25">
      <c r="D331" s="44">
        <v>0.209722222222222</v>
      </c>
    </row>
    <row r="332" spans="4:4" x14ac:dyDescent="0.25">
      <c r="D332" s="44">
        <v>0.210416666666667</v>
      </c>
    </row>
    <row r="333" spans="4:4" x14ac:dyDescent="0.25">
      <c r="D333" s="44">
        <v>0.211111111111111</v>
      </c>
    </row>
    <row r="334" spans="4:4" x14ac:dyDescent="0.25">
      <c r="D334" s="44">
        <v>0.211805555555556</v>
      </c>
    </row>
    <row r="335" spans="4:4" x14ac:dyDescent="0.25">
      <c r="D335" s="44">
        <v>0.21249999999999999</v>
      </c>
    </row>
    <row r="336" spans="4:4" x14ac:dyDescent="0.25">
      <c r="D336" s="44">
        <v>0.21319444444444399</v>
      </c>
    </row>
    <row r="337" spans="4:4" x14ac:dyDescent="0.25">
      <c r="D337" s="44">
        <v>0.21388888888888899</v>
      </c>
    </row>
    <row r="338" spans="4:4" x14ac:dyDescent="0.25">
      <c r="D338" s="44">
        <v>0.21458333333333299</v>
      </c>
    </row>
    <row r="339" spans="4:4" x14ac:dyDescent="0.25">
      <c r="D339" s="44">
        <v>0.21527777777777801</v>
      </c>
    </row>
    <row r="340" spans="4:4" x14ac:dyDescent="0.25">
      <c r="D340" s="44">
        <v>0.21597222222222201</v>
      </c>
    </row>
    <row r="341" spans="4:4" x14ac:dyDescent="0.25">
      <c r="D341" s="44">
        <v>0.21666666666666701</v>
      </c>
    </row>
    <row r="342" spans="4:4" x14ac:dyDescent="0.25">
      <c r="D342" s="44">
        <v>0.21736111111111101</v>
      </c>
    </row>
    <row r="343" spans="4:4" x14ac:dyDescent="0.25">
      <c r="D343" s="44">
        <v>0.218055555555556</v>
      </c>
    </row>
    <row r="344" spans="4:4" x14ac:dyDescent="0.25">
      <c r="D344" s="44">
        <v>0.21875</v>
      </c>
    </row>
    <row r="345" spans="4:4" x14ac:dyDescent="0.25">
      <c r="D345" s="44">
        <v>0.219444444444444</v>
      </c>
    </row>
    <row r="346" spans="4:4" x14ac:dyDescent="0.25">
      <c r="D346" s="44">
        <v>0.22013888888888899</v>
      </c>
    </row>
    <row r="347" spans="4:4" x14ac:dyDescent="0.25">
      <c r="D347" s="44">
        <v>0.22083333333333299</v>
      </c>
    </row>
    <row r="348" spans="4:4" x14ac:dyDescent="0.25">
      <c r="D348" s="44">
        <v>0.22152777777777799</v>
      </c>
    </row>
    <row r="349" spans="4:4" x14ac:dyDescent="0.25">
      <c r="D349" s="44">
        <v>0.22222222222222199</v>
      </c>
    </row>
    <row r="350" spans="4:4" x14ac:dyDescent="0.25">
      <c r="D350" s="44">
        <v>0.22291666666666701</v>
      </c>
    </row>
    <row r="351" spans="4:4" x14ac:dyDescent="0.25">
      <c r="D351" s="44">
        <v>0.22361111111111101</v>
      </c>
    </row>
    <row r="352" spans="4:4" x14ac:dyDescent="0.25">
      <c r="D352" s="44">
        <v>0.22430555555555601</v>
      </c>
    </row>
    <row r="353" spans="4:4" x14ac:dyDescent="0.25">
      <c r="D353" s="44">
        <v>0.22500000000000001</v>
      </c>
    </row>
    <row r="354" spans="4:4" x14ac:dyDescent="0.25">
      <c r="D354" s="44">
        <v>0.225694444444444</v>
      </c>
    </row>
    <row r="355" spans="4:4" x14ac:dyDescent="0.25">
      <c r="D355" s="44">
        <v>0.226388888888889</v>
      </c>
    </row>
    <row r="356" spans="4:4" x14ac:dyDescent="0.25">
      <c r="D356" s="44">
        <v>0.227083333333333</v>
      </c>
    </row>
    <row r="357" spans="4:4" x14ac:dyDescent="0.25">
      <c r="D357" s="44">
        <v>0.227777777777778</v>
      </c>
    </row>
    <row r="358" spans="4:4" x14ac:dyDescent="0.25">
      <c r="D358" s="44">
        <v>0.22847222222222199</v>
      </c>
    </row>
    <row r="359" spans="4:4" x14ac:dyDescent="0.25">
      <c r="D359" s="44">
        <v>0.22916666666666699</v>
      </c>
    </row>
    <row r="360" spans="4:4" x14ac:dyDescent="0.25">
      <c r="D360" s="44">
        <v>0.22986111111111099</v>
      </c>
    </row>
    <row r="361" spans="4:4" x14ac:dyDescent="0.25">
      <c r="D361" s="44">
        <v>0.23055555555555601</v>
      </c>
    </row>
    <row r="362" spans="4:4" x14ac:dyDescent="0.25">
      <c r="D362" s="44">
        <v>0.23125000000000001</v>
      </c>
    </row>
    <row r="363" spans="4:4" x14ac:dyDescent="0.25">
      <c r="D363" s="44">
        <v>0.23194444444444401</v>
      </c>
    </row>
    <row r="364" spans="4:4" x14ac:dyDescent="0.25">
      <c r="D364" s="44">
        <v>0.23263888888888901</v>
      </c>
    </row>
    <row r="365" spans="4:4" x14ac:dyDescent="0.25">
      <c r="D365" s="44">
        <v>0.233333333333333</v>
      </c>
    </row>
    <row r="366" spans="4:4" x14ac:dyDescent="0.25">
      <c r="D366" s="44">
        <v>0.234027777777778</v>
      </c>
    </row>
    <row r="367" spans="4:4" x14ac:dyDescent="0.25">
      <c r="D367" s="44">
        <v>0.234722222222222</v>
      </c>
    </row>
    <row r="368" spans="4:4" x14ac:dyDescent="0.25">
      <c r="D368" s="44">
        <v>0.235416666666667</v>
      </c>
    </row>
    <row r="369" spans="4:4" x14ac:dyDescent="0.25">
      <c r="D369" s="44">
        <v>0.23611111111111099</v>
      </c>
    </row>
    <row r="370" spans="4:4" x14ac:dyDescent="0.25">
      <c r="D370" s="44">
        <v>0.23680555555555599</v>
      </c>
    </row>
    <row r="371" spans="4:4" x14ac:dyDescent="0.25">
      <c r="D371" s="44">
        <v>0.23749999999999999</v>
      </c>
    </row>
    <row r="372" spans="4:4" x14ac:dyDescent="0.25">
      <c r="D372" s="44">
        <v>0.23819444444444399</v>
      </c>
    </row>
    <row r="373" spans="4:4" x14ac:dyDescent="0.25">
      <c r="D373" s="44">
        <v>0.23888888888888901</v>
      </c>
    </row>
    <row r="374" spans="4:4" x14ac:dyDescent="0.25">
      <c r="D374" s="44">
        <v>0.23958333333333301</v>
      </c>
    </row>
    <row r="375" spans="4:4" x14ac:dyDescent="0.25">
      <c r="D375" s="44">
        <v>0.24027777777777801</v>
      </c>
    </row>
    <row r="376" spans="4:4" x14ac:dyDescent="0.25">
      <c r="D376" s="44">
        <v>0.240972222222222</v>
      </c>
    </row>
    <row r="377" spans="4:4" x14ac:dyDescent="0.25">
      <c r="D377" s="44">
        <v>0.241666666666667</v>
      </c>
    </row>
    <row r="378" spans="4:4" x14ac:dyDescent="0.25">
      <c r="D378" s="44">
        <v>0.242361111111111</v>
      </c>
    </row>
    <row r="379" spans="4:4" x14ac:dyDescent="0.25">
      <c r="D379" s="44">
        <v>0.243055555555556</v>
      </c>
    </row>
    <row r="380" spans="4:4" x14ac:dyDescent="0.25">
      <c r="D380" s="44">
        <v>0.24374999999999999</v>
      </c>
    </row>
    <row r="381" spans="4:4" x14ac:dyDescent="0.25">
      <c r="D381" s="44">
        <v>0.24444444444444399</v>
      </c>
    </row>
    <row r="382" spans="4:4" x14ac:dyDescent="0.25">
      <c r="D382" s="44">
        <v>0.24513888888888899</v>
      </c>
    </row>
    <row r="383" spans="4:4" x14ac:dyDescent="0.25">
      <c r="D383" s="44">
        <v>0.24583333333333299</v>
      </c>
    </row>
    <row r="384" spans="4:4" x14ac:dyDescent="0.25">
      <c r="D384" s="44">
        <v>0.24652777777777801</v>
      </c>
    </row>
    <row r="385" spans="4:4" x14ac:dyDescent="0.25">
      <c r="D385" s="44">
        <v>0.24722222222222201</v>
      </c>
    </row>
    <row r="386" spans="4:4" x14ac:dyDescent="0.25">
      <c r="D386" s="44">
        <v>0.24791666666666701</v>
      </c>
    </row>
    <row r="387" spans="4:4" x14ac:dyDescent="0.25">
      <c r="D387" s="44">
        <v>0.24861111111111101</v>
      </c>
    </row>
    <row r="388" spans="4:4" x14ac:dyDescent="0.25">
      <c r="D388" s="44">
        <v>0.249305555555556</v>
      </c>
    </row>
    <row r="389" spans="4:4" x14ac:dyDescent="0.25">
      <c r="D389" s="44">
        <v>0.25</v>
      </c>
    </row>
    <row r="390" spans="4:4" x14ac:dyDescent="0.25">
      <c r="D390" s="44">
        <v>0.250694444444444</v>
      </c>
    </row>
    <row r="391" spans="4:4" x14ac:dyDescent="0.25">
      <c r="D391" s="44">
        <v>0.25138888888888899</v>
      </c>
    </row>
    <row r="392" spans="4:4" x14ac:dyDescent="0.25">
      <c r="D392" s="44">
        <v>0.25208333333333299</v>
      </c>
    </row>
    <row r="393" spans="4:4" x14ac:dyDescent="0.25">
      <c r="D393" s="44">
        <v>0.25277777777777799</v>
      </c>
    </row>
    <row r="394" spans="4:4" x14ac:dyDescent="0.25">
      <c r="D394" s="44">
        <v>0.25347222222222199</v>
      </c>
    </row>
    <row r="395" spans="4:4" x14ac:dyDescent="0.25">
      <c r="D395" s="44">
        <v>0.25416666666666698</v>
      </c>
    </row>
    <row r="396" spans="4:4" x14ac:dyDescent="0.25">
      <c r="D396" s="44">
        <v>0.25486111111111098</v>
      </c>
    </row>
    <row r="397" spans="4:4" x14ac:dyDescent="0.25">
      <c r="D397" s="44">
        <v>0.25555555555555598</v>
      </c>
    </row>
    <row r="398" spans="4:4" x14ac:dyDescent="0.25">
      <c r="D398" s="44">
        <v>0.25624999999999998</v>
      </c>
    </row>
    <row r="399" spans="4:4" x14ac:dyDescent="0.25">
      <c r="D399" s="44">
        <v>0.25694444444444398</v>
      </c>
    </row>
    <row r="400" spans="4:4" x14ac:dyDescent="0.25">
      <c r="D400" s="44">
        <v>0.25763888888888897</v>
      </c>
    </row>
    <row r="401" spans="4:4" x14ac:dyDescent="0.25">
      <c r="D401" s="44">
        <v>0.25833333333333303</v>
      </c>
    </row>
    <row r="402" spans="4:4" x14ac:dyDescent="0.25">
      <c r="D402" s="44">
        <v>0.25902777777777802</v>
      </c>
    </row>
    <row r="403" spans="4:4" x14ac:dyDescent="0.25">
      <c r="D403" s="44">
        <v>0.25972222222222202</v>
      </c>
    </row>
    <row r="404" spans="4:4" x14ac:dyDescent="0.25">
      <c r="D404" s="44">
        <v>0.26041666666666702</v>
      </c>
    </row>
    <row r="405" spans="4:4" x14ac:dyDescent="0.25">
      <c r="D405" s="44">
        <v>0.26111111111111102</v>
      </c>
    </row>
    <row r="406" spans="4:4" x14ac:dyDescent="0.25">
      <c r="D406" s="44">
        <v>0.26180555555555601</v>
      </c>
    </row>
    <row r="407" spans="4:4" x14ac:dyDescent="0.25">
      <c r="D407" s="44">
        <v>0.26250000000000001</v>
      </c>
    </row>
    <row r="408" spans="4:4" x14ac:dyDescent="0.25">
      <c r="D408" s="44">
        <v>0.26319444444444401</v>
      </c>
    </row>
    <row r="409" spans="4:4" x14ac:dyDescent="0.25">
      <c r="D409" s="44">
        <v>0.26388888888888901</v>
      </c>
    </row>
    <row r="410" spans="4:4" x14ac:dyDescent="0.25">
      <c r="D410" s="44">
        <v>0.264583333333333</v>
      </c>
    </row>
    <row r="411" spans="4:4" x14ac:dyDescent="0.25">
      <c r="D411" s="44">
        <v>0.265277777777778</v>
      </c>
    </row>
    <row r="412" spans="4:4" x14ac:dyDescent="0.25">
      <c r="D412" s="44">
        <v>0.265972222222222</v>
      </c>
    </row>
    <row r="413" spans="4:4" x14ac:dyDescent="0.25">
      <c r="D413" s="44">
        <v>0.266666666666667</v>
      </c>
    </row>
    <row r="414" spans="4:4" x14ac:dyDescent="0.25">
      <c r="D414" s="44">
        <v>0.26736111111111099</v>
      </c>
    </row>
    <row r="415" spans="4:4" x14ac:dyDescent="0.25">
      <c r="D415" s="44">
        <v>0.26805555555555599</v>
      </c>
    </row>
    <row r="416" spans="4:4" x14ac:dyDescent="0.25">
      <c r="D416" s="44">
        <v>0.26874999999999999</v>
      </c>
    </row>
    <row r="417" spans="4:4" x14ac:dyDescent="0.25">
      <c r="D417" s="44">
        <v>0.26944444444444399</v>
      </c>
    </row>
    <row r="418" spans="4:4" x14ac:dyDescent="0.25">
      <c r="D418" s="44">
        <v>0.27013888888888898</v>
      </c>
    </row>
    <row r="419" spans="4:4" x14ac:dyDescent="0.25">
      <c r="D419" s="44">
        <v>0.27083333333333298</v>
      </c>
    </row>
    <row r="420" spans="4:4" x14ac:dyDescent="0.25">
      <c r="D420" s="44">
        <v>0.27152777777777798</v>
      </c>
    </row>
    <row r="421" spans="4:4" x14ac:dyDescent="0.25">
      <c r="D421" s="44">
        <v>0.27222222222222198</v>
      </c>
    </row>
    <row r="422" spans="4:4" x14ac:dyDescent="0.25">
      <c r="D422" s="44">
        <v>0.27291666666666697</v>
      </c>
    </row>
    <row r="423" spans="4:4" x14ac:dyDescent="0.25">
      <c r="D423" s="44">
        <v>0.27361111111111103</v>
      </c>
    </row>
    <row r="424" spans="4:4" x14ac:dyDescent="0.25">
      <c r="D424" s="44">
        <v>0.27430555555555602</v>
      </c>
    </row>
    <row r="425" spans="4:4" x14ac:dyDescent="0.25">
      <c r="D425" s="44">
        <v>0.27500000000000002</v>
      </c>
    </row>
    <row r="426" spans="4:4" x14ac:dyDescent="0.25">
      <c r="D426" s="44">
        <v>0.27569444444444402</v>
      </c>
    </row>
    <row r="427" spans="4:4" x14ac:dyDescent="0.25">
      <c r="D427" s="44">
        <v>0.27638888888888902</v>
      </c>
    </row>
    <row r="428" spans="4:4" x14ac:dyDescent="0.25">
      <c r="D428" s="44">
        <v>0.27708333333333302</v>
      </c>
    </row>
    <row r="429" spans="4:4" x14ac:dyDescent="0.25">
      <c r="D429" s="44">
        <v>0.27777777777777801</v>
      </c>
    </row>
    <row r="430" spans="4:4" x14ac:dyDescent="0.25">
      <c r="D430" s="44">
        <v>0.27847222222222201</v>
      </c>
    </row>
    <row r="431" spans="4:4" x14ac:dyDescent="0.25">
      <c r="D431" s="44">
        <v>0.27916666666666701</v>
      </c>
    </row>
    <row r="432" spans="4:4" x14ac:dyDescent="0.25">
      <c r="D432" s="44">
        <v>0.27986111111111101</v>
      </c>
    </row>
    <row r="433" spans="4:4" x14ac:dyDescent="0.25">
      <c r="D433" s="44">
        <v>0.280555555555556</v>
      </c>
    </row>
    <row r="434" spans="4:4" x14ac:dyDescent="0.25">
      <c r="D434" s="44">
        <v>0.28125</v>
      </c>
    </row>
    <row r="435" spans="4:4" x14ac:dyDescent="0.25">
      <c r="D435" s="44">
        <v>0.281944444444444</v>
      </c>
    </row>
    <row r="436" spans="4:4" x14ac:dyDescent="0.25">
      <c r="D436" s="44">
        <v>0.28263888888888899</v>
      </c>
    </row>
    <row r="437" spans="4:4" x14ac:dyDescent="0.25">
      <c r="D437" s="44">
        <v>0.28333333333333299</v>
      </c>
    </row>
    <row r="438" spans="4:4" x14ac:dyDescent="0.25">
      <c r="D438" s="44">
        <v>0.28402777777777799</v>
      </c>
    </row>
    <row r="439" spans="4:4" x14ac:dyDescent="0.25">
      <c r="D439" s="44">
        <v>0.28472222222222199</v>
      </c>
    </row>
    <row r="440" spans="4:4" x14ac:dyDescent="0.25">
      <c r="D440" s="44">
        <v>0.28541666666666698</v>
      </c>
    </row>
    <row r="441" spans="4:4" x14ac:dyDescent="0.25">
      <c r="D441" s="44">
        <v>0.28611111111111098</v>
      </c>
    </row>
    <row r="442" spans="4:4" x14ac:dyDescent="0.25">
      <c r="D442" s="44">
        <v>0.28680555555555598</v>
      </c>
    </row>
    <row r="443" spans="4:4" x14ac:dyDescent="0.25">
      <c r="D443" s="44">
        <v>0.28749999999999998</v>
      </c>
    </row>
    <row r="444" spans="4:4" x14ac:dyDescent="0.25">
      <c r="D444" s="44">
        <v>0.28819444444444398</v>
      </c>
    </row>
    <row r="445" spans="4:4" x14ac:dyDescent="0.25">
      <c r="D445" s="44">
        <v>0.28888888888888897</v>
      </c>
    </row>
    <row r="446" spans="4:4" x14ac:dyDescent="0.25">
      <c r="D446" s="44">
        <v>0.28958333333333303</v>
      </c>
    </row>
    <row r="447" spans="4:4" x14ac:dyDescent="0.25">
      <c r="D447" s="44">
        <v>0.29027777777777802</v>
      </c>
    </row>
    <row r="448" spans="4:4" x14ac:dyDescent="0.25">
      <c r="D448" s="44">
        <v>0.29097222222222202</v>
      </c>
    </row>
    <row r="449" spans="4:4" x14ac:dyDescent="0.25">
      <c r="D449" s="44">
        <v>0.29166666666666702</v>
      </c>
    </row>
    <row r="450" spans="4:4" x14ac:dyDescent="0.25">
      <c r="D450" s="44">
        <v>0.29236111111111102</v>
      </c>
    </row>
    <row r="451" spans="4:4" x14ac:dyDescent="0.25">
      <c r="D451" s="44">
        <v>0.29305555555555601</v>
      </c>
    </row>
    <row r="452" spans="4:4" x14ac:dyDescent="0.25">
      <c r="D452" s="44">
        <v>0.29375000000000001</v>
      </c>
    </row>
    <row r="453" spans="4:4" x14ac:dyDescent="0.25">
      <c r="D453" s="44">
        <v>0.29444444444444401</v>
      </c>
    </row>
    <row r="454" spans="4:4" x14ac:dyDescent="0.25">
      <c r="D454" s="44">
        <v>0.29513888888888901</v>
      </c>
    </row>
    <row r="455" spans="4:4" x14ac:dyDescent="0.25">
      <c r="D455" s="44">
        <v>0.295833333333333</v>
      </c>
    </row>
    <row r="456" spans="4:4" x14ac:dyDescent="0.25">
      <c r="D456" s="44">
        <v>0.296527777777778</v>
      </c>
    </row>
    <row r="457" spans="4:4" x14ac:dyDescent="0.25">
      <c r="D457" s="44">
        <v>0.297222222222222</v>
      </c>
    </row>
    <row r="458" spans="4:4" x14ac:dyDescent="0.25">
      <c r="D458" s="44">
        <v>0.297916666666667</v>
      </c>
    </row>
    <row r="459" spans="4:4" x14ac:dyDescent="0.25">
      <c r="D459" s="44">
        <v>0.29861111111111099</v>
      </c>
    </row>
    <row r="460" spans="4:4" x14ac:dyDescent="0.25">
      <c r="D460" s="44">
        <v>0.29930555555555599</v>
      </c>
    </row>
    <row r="461" spans="4:4" x14ac:dyDescent="0.25">
      <c r="D461" s="44">
        <v>0.3</v>
      </c>
    </row>
    <row r="462" spans="4:4" x14ac:dyDescent="0.25">
      <c r="D462" s="44">
        <v>0.30069444444444399</v>
      </c>
    </row>
    <row r="463" spans="4:4" x14ac:dyDescent="0.25">
      <c r="D463" s="44">
        <v>0.30138888888888898</v>
      </c>
    </row>
    <row r="464" spans="4:4" x14ac:dyDescent="0.25">
      <c r="D464" s="44">
        <v>0.30208333333333298</v>
      </c>
    </row>
    <row r="465" spans="4:4" x14ac:dyDescent="0.25">
      <c r="D465" s="44">
        <v>0.30277777777777798</v>
      </c>
    </row>
    <row r="466" spans="4:4" x14ac:dyDescent="0.25">
      <c r="D466" s="44">
        <v>0.30347222222222198</v>
      </c>
    </row>
    <row r="467" spans="4:4" x14ac:dyDescent="0.25">
      <c r="D467" s="44">
        <v>0.30416666666666697</v>
      </c>
    </row>
    <row r="468" spans="4:4" x14ac:dyDescent="0.25">
      <c r="D468" s="44">
        <v>0.30486111111111103</v>
      </c>
    </row>
    <row r="469" spans="4:4" x14ac:dyDescent="0.25">
      <c r="D469" s="44">
        <v>0.30555555555555602</v>
      </c>
    </row>
    <row r="470" spans="4:4" x14ac:dyDescent="0.25">
      <c r="D470" s="44">
        <v>0.30625000000000002</v>
      </c>
    </row>
    <row r="471" spans="4:4" x14ac:dyDescent="0.25">
      <c r="D471" s="44">
        <v>0.30694444444444402</v>
      </c>
    </row>
    <row r="472" spans="4:4" x14ac:dyDescent="0.25">
      <c r="D472" s="44">
        <v>0.30763888888888902</v>
      </c>
    </row>
    <row r="473" spans="4:4" x14ac:dyDescent="0.25">
      <c r="D473" s="44">
        <v>0.30833333333333302</v>
      </c>
    </row>
    <row r="474" spans="4:4" x14ac:dyDescent="0.25">
      <c r="D474" s="44">
        <v>0.30902777777777801</v>
      </c>
    </row>
    <row r="475" spans="4:4" x14ac:dyDescent="0.25">
      <c r="D475" s="44">
        <v>0.30972222222222201</v>
      </c>
    </row>
    <row r="476" spans="4:4" x14ac:dyDescent="0.25">
      <c r="D476" s="44">
        <v>0.31041666666666701</v>
      </c>
    </row>
    <row r="477" spans="4:4" x14ac:dyDescent="0.25">
      <c r="D477" s="44">
        <v>0.31111111111111101</v>
      </c>
    </row>
    <row r="478" spans="4:4" x14ac:dyDescent="0.25">
      <c r="D478" s="44">
        <v>0.311805555555556</v>
      </c>
    </row>
    <row r="479" spans="4:4" x14ac:dyDescent="0.25">
      <c r="D479" s="44">
        <v>0.3125</v>
      </c>
    </row>
    <row r="480" spans="4:4" x14ac:dyDescent="0.25">
      <c r="D480" s="44">
        <v>0.313194444444444</v>
      </c>
    </row>
    <row r="481" spans="4:4" x14ac:dyDescent="0.25">
      <c r="D481" s="44">
        <v>0.31388888888888899</v>
      </c>
    </row>
    <row r="482" spans="4:4" x14ac:dyDescent="0.25">
      <c r="D482" s="44">
        <v>0.31458333333333299</v>
      </c>
    </row>
    <row r="483" spans="4:4" x14ac:dyDescent="0.25">
      <c r="D483" s="44">
        <v>0.31527777777777799</v>
      </c>
    </row>
    <row r="484" spans="4:4" x14ac:dyDescent="0.25">
      <c r="D484" s="44">
        <v>0.31597222222222199</v>
      </c>
    </row>
    <row r="485" spans="4:4" x14ac:dyDescent="0.25">
      <c r="D485" s="44">
        <v>0.31666666666666698</v>
      </c>
    </row>
    <row r="486" spans="4:4" x14ac:dyDescent="0.25">
      <c r="D486" s="44">
        <v>0.31736111111111098</v>
      </c>
    </row>
    <row r="487" spans="4:4" x14ac:dyDescent="0.25">
      <c r="D487" s="44">
        <v>0.31805555555555598</v>
      </c>
    </row>
    <row r="488" spans="4:4" x14ac:dyDescent="0.25">
      <c r="D488" s="44">
        <v>0.31874999999999998</v>
      </c>
    </row>
    <row r="489" spans="4:4" x14ac:dyDescent="0.25">
      <c r="D489" s="44">
        <v>0.31944444444444398</v>
      </c>
    </row>
    <row r="490" spans="4:4" x14ac:dyDescent="0.25">
      <c r="D490" s="44">
        <v>0.32013888888888897</v>
      </c>
    </row>
    <row r="491" spans="4:4" x14ac:dyDescent="0.25">
      <c r="D491" s="44">
        <v>0.32083333333333303</v>
      </c>
    </row>
    <row r="492" spans="4:4" x14ac:dyDescent="0.25">
      <c r="D492" s="44">
        <v>0.32152777777777802</v>
      </c>
    </row>
    <row r="493" spans="4:4" x14ac:dyDescent="0.25">
      <c r="D493" s="44">
        <v>0.32222222222222202</v>
      </c>
    </row>
    <row r="494" spans="4:4" x14ac:dyDescent="0.25">
      <c r="D494" s="44">
        <v>0.32291666666666702</v>
      </c>
    </row>
    <row r="495" spans="4:4" x14ac:dyDescent="0.25">
      <c r="D495" s="44">
        <v>0.32361111111111102</v>
      </c>
    </row>
    <row r="496" spans="4:4" x14ac:dyDescent="0.25">
      <c r="D496" s="44">
        <v>0.32430555555555601</v>
      </c>
    </row>
    <row r="497" spans="4:4" x14ac:dyDescent="0.25">
      <c r="D497" s="44">
        <v>0.32500000000000001</v>
      </c>
    </row>
    <row r="498" spans="4:4" x14ac:dyDescent="0.25">
      <c r="D498" s="44">
        <v>0.32569444444444401</v>
      </c>
    </row>
    <row r="499" spans="4:4" x14ac:dyDescent="0.25">
      <c r="D499" s="44">
        <v>0.32638888888888901</v>
      </c>
    </row>
    <row r="500" spans="4:4" x14ac:dyDescent="0.25">
      <c r="D500" s="44">
        <v>0.327083333333333</v>
      </c>
    </row>
    <row r="501" spans="4:4" x14ac:dyDescent="0.25">
      <c r="D501" s="44">
        <v>0.327777777777778</v>
      </c>
    </row>
    <row r="502" spans="4:4" x14ac:dyDescent="0.25">
      <c r="D502" s="44">
        <v>0.328472222222222</v>
      </c>
    </row>
    <row r="503" spans="4:4" x14ac:dyDescent="0.25">
      <c r="D503" s="44">
        <v>0.329166666666667</v>
      </c>
    </row>
    <row r="504" spans="4:4" x14ac:dyDescent="0.25">
      <c r="D504" s="44">
        <v>0.32986111111111099</v>
      </c>
    </row>
    <row r="505" spans="4:4" x14ac:dyDescent="0.25">
      <c r="D505" s="44">
        <v>0.33055555555555599</v>
      </c>
    </row>
    <row r="506" spans="4:4" x14ac:dyDescent="0.25">
      <c r="D506" s="44">
        <v>0.33124999999999999</v>
      </c>
    </row>
    <row r="507" spans="4:4" x14ac:dyDescent="0.25">
      <c r="D507" s="44">
        <v>0.33194444444444399</v>
      </c>
    </row>
    <row r="508" spans="4:4" x14ac:dyDescent="0.25">
      <c r="D508" s="44">
        <v>0.33263888888888898</v>
      </c>
    </row>
    <row r="509" spans="4:4" x14ac:dyDescent="0.25">
      <c r="D509" s="44">
        <v>0.33333333333333298</v>
      </c>
    </row>
    <row r="510" spans="4:4" x14ac:dyDescent="0.25">
      <c r="D510" s="44">
        <v>0.33402777777777798</v>
      </c>
    </row>
    <row r="511" spans="4:4" x14ac:dyDescent="0.25">
      <c r="D511" s="44">
        <v>0.33472222222222198</v>
      </c>
    </row>
    <row r="512" spans="4:4" x14ac:dyDescent="0.25">
      <c r="D512" s="44">
        <v>0.33541666666666697</v>
      </c>
    </row>
    <row r="513" spans="4:4" x14ac:dyDescent="0.25">
      <c r="D513" s="44">
        <v>0.33611111111111103</v>
      </c>
    </row>
    <row r="514" spans="4:4" x14ac:dyDescent="0.25">
      <c r="D514" s="44">
        <v>0.33680555555555602</v>
      </c>
    </row>
    <row r="515" spans="4:4" x14ac:dyDescent="0.25">
      <c r="D515" s="44">
        <v>0.33750000000000002</v>
      </c>
    </row>
    <row r="516" spans="4:4" x14ac:dyDescent="0.25">
      <c r="D516" s="44">
        <v>0.33819444444444402</v>
      </c>
    </row>
    <row r="517" spans="4:4" x14ac:dyDescent="0.25">
      <c r="D517" s="44">
        <v>0.33888888888888902</v>
      </c>
    </row>
    <row r="518" spans="4:4" x14ac:dyDescent="0.25">
      <c r="D518" s="44">
        <v>0.33958333333333302</v>
      </c>
    </row>
    <row r="519" spans="4:4" x14ac:dyDescent="0.25">
      <c r="D519" s="44">
        <v>0.34027777777777801</v>
      </c>
    </row>
    <row r="520" spans="4:4" x14ac:dyDescent="0.25">
      <c r="D520" s="44">
        <v>0.34097222222222201</v>
      </c>
    </row>
    <row r="521" spans="4:4" x14ac:dyDescent="0.25">
      <c r="D521" s="44">
        <v>0.34166666666666701</v>
      </c>
    </row>
    <row r="522" spans="4:4" x14ac:dyDescent="0.25">
      <c r="D522" s="44">
        <v>0.34236111111111101</v>
      </c>
    </row>
    <row r="523" spans="4:4" x14ac:dyDescent="0.25">
      <c r="D523" s="44">
        <v>0.343055555555556</v>
      </c>
    </row>
    <row r="524" spans="4:4" x14ac:dyDescent="0.25">
      <c r="D524" s="44">
        <v>0.34375</v>
      </c>
    </row>
    <row r="525" spans="4:4" x14ac:dyDescent="0.25">
      <c r="D525" s="44">
        <v>0.344444444444444</v>
      </c>
    </row>
    <row r="526" spans="4:4" x14ac:dyDescent="0.25">
      <c r="D526" s="44">
        <v>0.34513888888888899</v>
      </c>
    </row>
    <row r="527" spans="4:4" x14ac:dyDescent="0.25">
      <c r="D527" s="44">
        <v>0.34583333333333299</v>
      </c>
    </row>
    <row r="528" spans="4:4" x14ac:dyDescent="0.25">
      <c r="D528" s="44">
        <v>0.34652777777777799</v>
      </c>
    </row>
    <row r="529" spans="4:4" x14ac:dyDescent="0.25">
      <c r="D529" s="44">
        <v>0.34722222222222199</v>
      </c>
    </row>
    <row r="530" spans="4:4" x14ac:dyDescent="0.25">
      <c r="D530" s="44">
        <v>0.34791666666666698</v>
      </c>
    </row>
    <row r="531" spans="4:4" x14ac:dyDescent="0.25">
      <c r="D531" s="44">
        <v>0.34861111111111098</v>
      </c>
    </row>
    <row r="532" spans="4:4" x14ac:dyDescent="0.25">
      <c r="D532" s="44">
        <v>0.34930555555555598</v>
      </c>
    </row>
    <row r="533" spans="4:4" x14ac:dyDescent="0.25">
      <c r="D533" s="44">
        <v>0.35</v>
      </c>
    </row>
    <row r="534" spans="4:4" x14ac:dyDescent="0.25">
      <c r="D534" s="44">
        <v>0.35069444444444398</v>
      </c>
    </row>
    <row r="535" spans="4:4" x14ac:dyDescent="0.25">
      <c r="D535" s="44">
        <v>0.35138888888888897</v>
      </c>
    </row>
    <row r="536" spans="4:4" x14ac:dyDescent="0.25">
      <c r="D536" s="44">
        <v>0.35208333333333303</v>
      </c>
    </row>
    <row r="537" spans="4:4" x14ac:dyDescent="0.25">
      <c r="D537" s="44">
        <v>0.35277777777777802</v>
      </c>
    </row>
    <row r="538" spans="4:4" x14ac:dyDescent="0.25">
      <c r="D538" s="44">
        <v>0.35347222222222202</v>
      </c>
    </row>
    <row r="539" spans="4:4" x14ac:dyDescent="0.25">
      <c r="D539" s="44">
        <v>0.35416666666666702</v>
      </c>
    </row>
    <row r="540" spans="4:4" x14ac:dyDescent="0.25">
      <c r="D540" s="44">
        <v>0.35486111111111102</v>
      </c>
    </row>
    <row r="541" spans="4:4" x14ac:dyDescent="0.25">
      <c r="D541" s="44">
        <v>0.35555555555555601</v>
      </c>
    </row>
    <row r="542" spans="4:4" x14ac:dyDescent="0.25">
      <c r="D542" s="44">
        <v>0.35625000000000001</v>
      </c>
    </row>
    <row r="543" spans="4:4" x14ac:dyDescent="0.25">
      <c r="D543" s="44">
        <v>0.35694444444444401</v>
      </c>
    </row>
    <row r="544" spans="4:4" x14ac:dyDescent="0.25">
      <c r="D544" s="44">
        <v>0.35763888888888901</v>
      </c>
    </row>
    <row r="545" spans="4:4" x14ac:dyDescent="0.25">
      <c r="D545" s="44">
        <v>0.358333333333333</v>
      </c>
    </row>
    <row r="546" spans="4:4" x14ac:dyDescent="0.25">
      <c r="D546" s="44">
        <v>0.359027777777778</v>
      </c>
    </row>
    <row r="547" spans="4:4" x14ac:dyDescent="0.25">
      <c r="D547" s="44">
        <v>0.359722222222222</v>
      </c>
    </row>
    <row r="548" spans="4:4" x14ac:dyDescent="0.25">
      <c r="D548" s="44">
        <v>0.360416666666667</v>
      </c>
    </row>
    <row r="549" spans="4:4" x14ac:dyDescent="0.25">
      <c r="D549" s="44">
        <v>0.36111111111111099</v>
      </c>
    </row>
    <row r="550" spans="4:4" x14ac:dyDescent="0.25">
      <c r="D550" s="44">
        <v>0.36180555555555599</v>
      </c>
    </row>
    <row r="551" spans="4:4" x14ac:dyDescent="0.25">
      <c r="D551" s="44">
        <v>0.36249999999999999</v>
      </c>
    </row>
    <row r="552" spans="4:4" x14ac:dyDescent="0.25">
      <c r="D552" s="44">
        <v>0.36319444444444399</v>
      </c>
    </row>
    <row r="553" spans="4:4" x14ac:dyDescent="0.25">
      <c r="D553" s="44">
        <v>0.36388888888888898</v>
      </c>
    </row>
    <row r="554" spans="4:4" x14ac:dyDescent="0.25">
      <c r="D554" s="44">
        <v>0.36458333333333298</v>
      </c>
    </row>
    <row r="555" spans="4:4" x14ac:dyDescent="0.25">
      <c r="D555" s="44">
        <v>0.36527777777777798</v>
      </c>
    </row>
    <row r="556" spans="4:4" x14ac:dyDescent="0.25">
      <c r="D556" s="44">
        <v>0.36597222222222198</v>
      </c>
    </row>
    <row r="557" spans="4:4" x14ac:dyDescent="0.25">
      <c r="D557" s="44">
        <v>0.36666666666666697</v>
      </c>
    </row>
    <row r="558" spans="4:4" x14ac:dyDescent="0.25">
      <c r="D558" s="44">
        <v>0.36736111111111103</v>
      </c>
    </row>
    <row r="559" spans="4:4" x14ac:dyDescent="0.25">
      <c r="D559" s="44">
        <v>0.36805555555555602</v>
      </c>
    </row>
    <row r="560" spans="4:4" x14ac:dyDescent="0.25">
      <c r="D560" s="44">
        <v>0.36875000000000002</v>
      </c>
    </row>
    <row r="561" spans="4:4" x14ac:dyDescent="0.25">
      <c r="D561" s="44">
        <v>0.36944444444444402</v>
      </c>
    </row>
    <row r="562" spans="4:4" x14ac:dyDescent="0.25">
      <c r="D562" s="44">
        <v>0.37013888888888902</v>
      </c>
    </row>
    <row r="563" spans="4:4" x14ac:dyDescent="0.25">
      <c r="D563" s="44">
        <v>0.37083333333333302</v>
      </c>
    </row>
    <row r="564" spans="4:4" x14ac:dyDescent="0.25">
      <c r="D564" s="44">
        <v>0.37152777777777801</v>
      </c>
    </row>
    <row r="565" spans="4:4" x14ac:dyDescent="0.25">
      <c r="D565" s="44">
        <v>0.37222222222222201</v>
      </c>
    </row>
    <row r="566" spans="4:4" x14ac:dyDescent="0.25">
      <c r="D566" s="44">
        <v>0.37291666666666701</v>
      </c>
    </row>
    <row r="567" spans="4:4" x14ac:dyDescent="0.25">
      <c r="D567" s="44">
        <v>0.37361111111111101</v>
      </c>
    </row>
    <row r="568" spans="4:4" x14ac:dyDescent="0.25">
      <c r="D568" s="44">
        <v>0.374305555555556</v>
      </c>
    </row>
    <row r="569" spans="4:4" x14ac:dyDescent="0.25">
      <c r="D569" s="44">
        <v>0.375</v>
      </c>
    </row>
    <row r="570" spans="4:4" x14ac:dyDescent="0.25">
      <c r="D570" s="44">
        <v>0.375694444444444</v>
      </c>
    </row>
    <row r="571" spans="4:4" x14ac:dyDescent="0.25">
      <c r="D571" s="44">
        <v>0.37638888888888899</v>
      </c>
    </row>
    <row r="572" spans="4:4" x14ac:dyDescent="0.25">
      <c r="D572" s="44">
        <v>0.37708333333333299</v>
      </c>
    </row>
    <row r="573" spans="4:4" x14ac:dyDescent="0.25">
      <c r="D573" s="44">
        <v>0.37777777777777799</v>
      </c>
    </row>
    <row r="574" spans="4:4" x14ac:dyDescent="0.25">
      <c r="D574" s="44">
        <v>0.37847222222222199</v>
      </c>
    </row>
    <row r="575" spans="4:4" x14ac:dyDescent="0.25">
      <c r="D575" s="44">
        <v>0.37916666666666698</v>
      </c>
    </row>
    <row r="576" spans="4:4" x14ac:dyDescent="0.25">
      <c r="D576" s="44">
        <v>0.37986111111111098</v>
      </c>
    </row>
    <row r="577" spans="4:4" x14ac:dyDescent="0.25">
      <c r="D577" s="44">
        <v>0.38055555555555598</v>
      </c>
    </row>
    <row r="578" spans="4:4" x14ac:dyDescent="0.25">
      <c r="D578" s="44">
        <v>0.38124999999999998</v>
      </c>
    </row>
    <row r="579" spans="4:4" x14ac:dyDescent="0.25">
      <c r="D579" s="44">
        <v>0.38194444444444398</v>
      </c>
    </row>
    <row r="580" spans="4:4" x14ac:dyDescent="0.25">
      <c r="D580" s="44">
        <v>0.38263888888888897</v>
      </c>
    </row>
    <row r="581" spans="4:4" x14ac:dyDescent="0.25">
      <c r="D581" s="44">
        <v>0.38333333333333303</v>
      </c>
    </row>
    <row r="582" spans="4:4" x14ac:dyDescent="0.25">
      <c r="D582" s="44">
        <v>0.38402777777777802</v>
      </c>
    </row>
    <row r="583" spans="4:4" x14ac:dyDescent="0.25">
      <c r="D583" s="44">
        <v>0.38472222222222202</v>
      </c>
    </row>
    <row r="584" spans="4:4" x14ac:dyDescent="0.25">
      <c r="D584" s="44">
        <v>0.38541666666666702</v>
      </c>
    </row>
    <row r="585" spans="4:4" x14ac:dyDescent="0.25">
      <c r="D585" s="44">
        <v>0.38611111111111102</v>
      </c>
    </row>
    <row r="586" spans="4:4" x14ac:dyDescent="0.25">
      <c r="D586" s="44">
        <v>0.38680555555555601</v>
      </c>
    </row>
    <row r="587" spans="4:4" x14ac:dyDescent="0.25">
      <c r="D587" s="44">
        <v>0.38750000000000001</v>
      </c>
    </row>
    <row r="588" spans="4:4" x14ac:dyDescent="0.25">
      <c r="D588" s="44">
        <v>0.38819444444444401</v>
      </c>
    </row>
    <row r="589" spans="4:4" x14ac:dyDescent="0.25">
      <c r="D589" s="44">
        <v>0.38888888888888901</v>
      </c>
    </row>
    <row r="590" spans="4:4" x14ac:dyDescent="0.25">
      <c r="D590" s="44">
        <v>0.389583333333333</v>
      </c>
    </row>
    <row r="591" spans="4:4" x14ac:dyDescent="0.25">
      <c r="D591" s="44">
        <v>0.390277777777778</v>
      </c>
    </row>
    <row r="592" spans="4:4" x14ac:dyDescent="0.25">
      <c r="D592" s="44">
        <v>0.390972222222222</v>
      </c>
    </row>
    <row r="593" spans="4:4" x14ac:dyDescent="0.25">
      <c r="D593" s="44">
        <v>0.391666666666667</v>
      </c>
    </row>
    <row r="594" spans="4:4" x14ac:dyDescent="0.25">
      <c r="D594" s="44">
        <v>0.39236111111111099</v>
      </c>
    </row>
    <row r="595" spans="4:4" x14ac:dyDescent="0.25">
      <c r="D595" s="44">
        <v>0.39305555555555599</v>
      </c>
    </row>
    <row r="596" spans="4:4" x14ac:dyDescent="0.25">
      <c r="D596" s="44">
        <v>0.39374999999999999</v>
      </c>
    </row>
    <row r="597" spans="4:4" x14ac:dyDescent="0.25">
      <c r="D597" s="44">
        <v>0.39444444444444399</v>
      </c>
    </row>
    <row r="598" spans="4:4" x14ac:dyDescent="0.25">
      <c r="D598" s="44">
        <v>0.39513888888888898</v>
      </c>
    </row>
    <row r="599" spans="4:4" x14ac:dyDescent="0.25">
      <c r="D599" s="44">
        <v>0.39583333333333298</v>
      </c>
    </row>
    <row r="600" spans="4:4" x14ac:dyDescent="0.25">
      <c r="D600" s="44">
        <v>0.39652777777777798</v>
      </c>
    </row>
    <row r="601" spans="4:4" x14ac:dyDescent="0.25">
      <c r="D601" s="44">
        <v>0.39722222222222198</v>
      </c>
    </row>
    <row r="602" spans="4:4" x14ac:dyDescent="0.25">
      <c r="D602" s="44">
        <v>0.39791666666666697</v>
      </c>
    </row>
    <row r="603" spans="4:4" x14ac:dyDescent="0.25">
      <c r="D603" s="44">
        <v>0.39861111111111103</v>
      </c>
    </row>
    <row r="604" spans="4:4" x14ac:dyDescent="0.25">
      <c r="D604" s="44">
        <v>0.39930555555555602</v>
      </c>
    </row>
    <row r="605" spans="4:4" x14ac:dyDescent="0.25">
      <c r="D605" s="44">
        <v>0.4</v>
      </c>
    </row>
    <row r="606" spans="4:4" x14ac:dyDescent="0.25">
      <c r="D606" s="44">
        <v>0.40069444444444402</v>
      </c>
    </row>
    <row r="607" spans="4:4" x14ac:dyDescent="0.25">
      <c r="D607" s="44">
        <v>0.40138888888888902</v>
      </c>
    </row>
    <row r="608" spans="4:4" x14ac:dyDescent="0.25">
      <c r="D608" s="44">
        <v>0.40208333333333302</v>
      </c>
    </row>
    <row r="609" spans="4:4" x14ac:dyDescent="0.25">
      <c r="D609" s="44">
        <v>0.40277777777777801</v>
      </c>
    </row>
    <row r="610" spans="4:4" x14ac:dyDescent="0.25">
      <c r="D610" s="44">
        <v>0.40347222222222201</v>
      </c>
    </row>
    <row r="611" spans="4:4" x14ac:dyDescent="0.25">
      <c r="D611" s="44">
        <v>0.40416666666666701</v>
      </c>
    </row>
    <row r="612" spans="4:4" x14ac:dyDescent="0.25">
      <c r="D612" s="44">
        <v>0.40486111111111101</v>
      </c>
    </row>
    <row r="613" spans="4:4" x14ac:dyDescent="0.25">
      <c r="D613" s="44">
        <v>0.405555555555556</v>
      </c>
    </row>
    <row r="614" spans="4:4" x14ac:dyDescent="0.25">
      <c r="D614" s="44">
        <v>0.40625</v>
      </c>
    </row>
    <row r="615" spans="4:4" x14ac:dyDescent="0.25">
      <c r="D615" s="44">
        <v>0.406944444444444</v>
      </c>
    </row>
    <row r="616" spans="4:4" x14ac:dyDescent="0.25">
      <c r="D616" s="44">
        <v>0.40763888888888899</v>
      </c>
    </row>
    <row r="617" spans="4:4" x14ac:dyDescent="0.25">
      <c r="D617" s="44">
        <v>0.40833333333333299</v>
      </c>
    </row>
    <row r="618" spans="4:4" x14ac:dyDescent="0.25">
      <c r="D618" s="44">
        <v>0.40902777777777799</v>
      </c>
    </row>
    <row r="619" spans="4:4" x14ac:dyDescent="0.25">
      <c r="D619" s="44">
        <v>0.40972222222222199</v>
      </c>
    </row>
    <row r="620" spans="4:4" x14ac:dyDescent="0.25">
      <c r="D620" s="44">
        <v>0.41041666666666698</v>
      </c>
    </row>
    <row r="621" spans="4:4" x14ac:dyDescent="0.25">
      <c r="D621" s="44">
        <v>0.41111111111111098</v>
      </c>
    </row>
    <row r="622" spans="4:4" x14ac:dyDescent="0.25">
      <c r="D622" s="44">
        <v>0.41180555555555598</v>
      </c>
    </row>
    <row r="623" spans="4:4" x14ac:dyDescent="0.25">
      <c r="D623" s="44">
        <v>0.41249999999999998</v>
      </c>
    </row>
    <row r="624" spans="4:4" x14ac:dyDescent="0.25">
      <c r="D624" s="44">
        <v>0.41319444444444398</v>
      </c>
    </row>
    <row r="625" spans="4:4" x14ac:dyDescent="0.25">
      <c r="D625" s="44">
        <v>0.41388888888888897</v>
      </c>
    </row>
    <row r="626" spans="4:4" x14ac:dyDescent="0.25">
      <c r="D626" s="44">
        <v>0.41458333333333303</v>
      </c>
    </row>
    <row r="627" spans="4:4" x14ac:dyDescent="0.25">
      <c r="D627" s="44">
        <v>0.41527777777777802</v>
      </c>
    </row>
    <row r="628" spans="4:4" x14ac:dyDescent="0.25">
      <c r="D628" s="44">
        <v>0.41597222222222202</v>
      </c>
    </row>
    <row r="629" spans="4:4" x14ac:dyDescent="0.25">
      <c r="D629" s="44">
        <v>0.41666666666666702</v>
      </c>
    </row>
    <row r="630" spans="4:4" x14ac:dyDescent="0.25">
      <c r="D630" s="44">
        <v>0.41736111111111102</v>
      </c>
    </row>
    <row r="631" spans="4:4" x14ac:dyDescent="0.25">
      <c r="D631" s="44">
        <v>0.41805555555555601</v>
      </c>
    </row>
    <row r="632" spans="4:4" x14ac:dyDescent="0.25">
      <c r="D632" s="44">
        <v>0.41875000000000001</v>
      </c>
    </row>
    <row r="633" spans="4:4" x14ac:dyDescent="0.25">
      <c r="D633" s="44">
        <v>0.41944444444444401</v>
      </c>
    </row>
    <row r="634" spans="4:4" x14ac:dyDescent="0.25">
      <c r="D634" s="44">
        <v>0.42013888888888901</v>
      </c>
    </row>
    <row r="635" spans="4:4" x14ac:dyDescent="0.25">
      <c r="D635" s="44">
        <v>0.420833333333333</v>
      </c>
    </row>
    <row r="636" spans="4:4" x14ac:dyDescent="0.25">
      <c r="D636" s="44">
        <v>0.421527777777778</v>
      </c>
    </row>
    <row r="637" spans="4:4" x14ac:dyDescent="0.25">
      <c r="D637" s="44">
        <v>0.422222222222222</v>
      </c>
    </row>
    <row r="638" spans="4:4" x14ac:dyDescent="0.25">
      <c r="D638" s="44">
        <v>0.422916666666667</v>
      </c>
    </row>
    <row r="639" spans="4:4" x14ac:dyDescent="0.25">
      <c r="D639" s="44">
        <v>0.42361111111111099</v>
      </c>
    </row>
    <row r="640" spans="4:4" x14ac:dyDescent="0.25">
      <c r="D640" s="44">
        <v>0.42430555555555599</v>
      </c>
    </row>
    <row r="641" spans="4:4" x14ac:dyDescent="0.25">
      <c r="D641" s="44">
        <v>0.42499999999999999</v>
      </c>
    </row>
    <row r="642" spans="4:4" x14ac:dyDescent="0.25">
      <c r="D642" s="44">
        <v>0.42569444444444399</v>
      </c>
    </row>
    <row r="643" spans="4:4" x14ac:dyDescent="0.25">
      <c r="D643" s="44">
        <v>0.42638888888888898</v>
      </c>
    </row>
    <row r="644" spans="4:4" x14ac:dyDescent="0.25">
      <c r="D644" s="44">
        <v>0.42708333333333298</v>
      </c>
    </row>
    <row r="645" spans="4:4" x14ac:dyDescent="0.25">
      <c r="D645" s="44">
        <v>0.42777777777777798</v>
      </c>
    </row>
    <row r="646" spans="4:4" x14ac:dyDescent="0.25">
      <c r="D646" s="44">
        <v>0.42847222222222198</v>
      </c>
    </row>
    <row r="647" spans="4:4" x14ac:dyDescent="0.25">
      <c r="D647" s="44">
        <v>0.42916666666666697</v>
      </c>
    </row>
    <row r="648" spans="4:4" x14ac:dyDescent="0.25">
      <c r="D648" s="44">
        <v>0.42986111111111103</v>
      </c>
    </row>
    <row r="649" spans="4:4" x14ac:dyDescent="0.25">
      <c r="D649" s="44">
        <v>0.43055555555555602</v>
      </c>
    </row>
    <row r="650" spans="4:4" x14ac:dyDescent="0.25">
      <c r="D650" s="44">
        <v>0.43125000000000002</v>
      </c>
    </row>
    <row r="651" spans="4:4" x14ac:dyDescent="0.25">
      <c r="D651" s="44">
        <v>0.43194444444444402</v>
      </c>
    </row>
    <row r="652" spans="4:4" x14ac:dyDescent="0.25">
      <c r="D652" s="44">
        <v>0.43263888888888902</v>
      </c>
    </row>
    <row r="653" spans="4:4" x14ac:dyDescent="0.25">
      <c r="D653" s="44">
        <v>0.43333333333333302</v>
      </c>
    </row>
    <row r="654" spans="4:4" x14ac:dyDescent="0.25">
      <c r="D654" s="44">
        <v>0.43402777777777801</v>
      </c>
    </row>
    <row r="655" spans="4:4" x14ac:dyDescent="0.25">
      <c r="D655" s="44">
        <v>0.43472222222222201</v>
      </c>
    </row>
    <row r="656" spans="4:4" x14ac:dyDescent="0.25">
      <c r="D656" s="44">
        <v>0.43541666666666701</v>
      </c>
    </row>
    <row r="657" spans="4:4" x14ac:dyDescent="0.25">
      <c r="D657" s="44">
        <v>0.43611111111111101</v>
      </c>
    </row>
    <row r="658" spans="4:4" x14ac:dyDescent="0.25">
      <c r="D658" s="44">
        <v>0.436805555555556</v>
      </c>
    </row>
    <row r="659" spans="4:4" x14ac:dyDescent="0.25">
      <c r="D659" s="44">
        <v>0.4375</v>
      </c>
    </row>
    <row r="660" spans="4:4" x14ac:dyDescent="0.25">
      <c r="D660" s="44">
        <v>0.438194444444444</v>
      </c>
    </row>
    <row r="661" spans="4:4" x14ac:dyDescent="0.25">
      <c r="D661" s="44">
        <v>0.43888888888888899</v>
      </c>
    </row>
    <row r="662" spans="4:4" x14ac:dyDescent="0.25">
      <c r="D662" s="44">
        <v>0.43958333333333299</v>
      </c>
    </row>
    <row r="663" spans="4:4" x14ac:dyDescent="0.25">
      <c r="D663" s="44">
        <v>0.44027777777777799</v>
      </c>
    </row>
    <row r="664" spans="4:4" x14ac:dyDescent="0.25">
      <c r="D664" s="44">
        <v>0.44097222222222199</v>
      </c>
    </row>
    <row r="665" spans="4:4" x14ac:dyDescent="0.25">
      <c r="D665" s="44">
        <v>0.44166666666666698</v>
      </c>
    </row>
    <row r="666" spans="4:4" x14ac:dyDescent="0.25">
      <c r="D666" s="44">
        <v>0.44236111111111098</v>
      </c>
    </row>
    <row r="667" spans="4:4" x14ac:dyDescent="0.25">
      <c r="D667" s="44">
        <v>0.44305555555555598</v>
      </c>
    </row>
    <row r="668" spans="4:4" x14ac:dyDescent="0.25">
      <c r="D668" s="44">
        <v>0.44374999999999998</v>
      </c>
    </row>
    <row r="669" spans="4:4" x14ac:dyDescent="0.25">
      <c r="D669" s="44">
        <v>0.44444444444444398</v>
      </c>
    </row>
    <row r="670" spans="4:4" x14ac:dyDescent="0.25">
      <c r="D670" s="44">
        <v>0.44513888888888897</v>
      </c>
    </row>
    <row r="671" spans="4:4" x14ac:dyDescent="0.25">
      <c r="D671" s="44">
        <v>0.44583333333333303</v>
      </c>
    </row>
    <row r="672" spans="4:4" x14ac:dyDescent="0.25">
      <c r="D672" s="44">
        <v>0.44652777777777802</v>
      </c>
    </row>
    <row r="673" spans="4:4" x14ac:dyDescent="0.25">
      <c r="D673" s="44">
        <v>0.44722222222222202</v>
      </c>
    </row>
    <row r="674" spans="4:4" x14ac:dyDescent="0.25">
      <c r="D674" s="44">
        <v>0.44791666666666702</v>
      </c>
    </row>
    <row r="675" spans="4:4" x14ac:dyDescent="0.25">
      <c r="D675" s="44">
        <v>0.44861111111111102</v>
      </c>
    </row>
    <row r="676" spans="4:4" x14ac:dyDescent="0.25">
      <c r="D676" s="44">
        <v>0.44930555555555601</v>
      </c>
    </row>
    <row r="677" spans="4:4" x14ac:dyDescent="0.25">
      <c r="D677" s="44">
        <v>0.45</v>
      </c>
    </row>
    <row r="678" spans="4:4" x14ac:dyDescent="0.25">
      <c r="D678" s="44">
        <v>0.45069444444444401</v>
      </c>
    </row>
    <row r="679" spans="4:4" x14ac:dyDescent="0.25">
      <c r="D679" s="44">
        <v>0.45138888888888901</v>
      </c>
    </row>
    <row r="680" spans="4:4" x14ac:dyDescent="0.25">
      <c r="D680" s="44">
        <v>0.452083333333333</v>
      </c>
    </row>
    <row r="681" spans="4:4" x14ac:dyDescent="0.25">
      <c r="D681" s="44">
        <v>0.452777777777778</v>
      </c>
    </row>
    <row r="682" spans="4:4" x14ac:dyDescent="0.25">
      <c r="D682" s="44">
        <v>0.453472222222222</v>
      </c>
    </row>
    <row r="683" spans="4:4" x14ac:dyDescent="0.25">
      <c r="D683" s="44">
        <v>0.454166666666667</v>
      </c>
    </row>
    <row r="684" spans="4:4" x14ac:dyDescent="0.25">
      <c r="D684" s="44">
        <v>0.45486111111111099</v>
      </c>
    </row>
    <row r="685" spans="4:4" x14ac:dyDescent="0.25">
      <c r="D685" s="44">
        <v>0.45555555555555599</v>
      </c>
    </row>
    <row r="686" spans="4:4" x14ac:dyDescent="0.25">
      <c r="D686" s="44">
        <v>0.45624999999999999</v>
      </c>
    </row>
    <row r="687" spans="4:4" x14ac:dyDescent="0.25">
      <c r="D687" s="44">
        <v>0.45694444444444399</v>
      </c>
    </row>
    <row r="688" spans="4:4" x14ac:dyDescent="0.25">
      <c r="D688" s="44">
        <v>0.45763888888888898</v>
      </c>
    </row>
    <row r="689" spans="4:4" x14ac:dyDescent="0.25">
      <c r="D689" s="44">
        <v>0.45833333333333298</v>
      </c>
    </row>
    <row r="690" spans="4:4" x14ac:dyDescent="0.25">
      <c r="D690" s="44">
        <v>0.45902777777777798</v>
      </c>
    </row>
    <row r="691" spans="4:4" x14ac:dyDescent="0.25">
      <c r="D691" s="44">
        <v>0.45972222222222198</v>
      </c>
    </row>
    <row r="692" spans="4:4" x14ac:dyDescent="0.25">
      <c r="D692" s="44">
        <v>0.46041666666666697</v>
      </c>
    </row>
    <row r="693" spans="4:4" x14ac:dyDescent="0.25">
      <c r="D693" s="44">
        <v>0.46111111111111103</v>
      </c>
    </row>
    <row r="694" spans="4:4" x14ac:dyDescent="0.25">
      <c r="D694" s="44">
        <v>0.46180555555555602</v>
      </c>
    </row>
    <row r="695" spans="4:4" x14ac:dyDescent="0.25">
      <c r="D695" s="44">
        <v>0.46250000000000002</v>
      </c>
    </row>
    <row r="696" spans="4:4" x14ac:dyDescent="0.25">
      <c r="D696" s="44">
        <v>0.46319444444444402</v>
      </c>
    </row>
    <row r="697" spans="4:4" x14ac:dyDescent="0.25">
      <c r="D697" s="44">
        <v>0.46388888888888902</v>
      </c>
    </row>
    <row r="698" spans="4:4" x14ac:dyDescent="0.25">
      <c r="D698" s="44">
        <v>0.46458333333333302</v>
      </c>
    </row>
    <row r="699" spans="4:4" x14ac:dyDescent="0.25">
      <c r="D699" s="44">
        <v>0.46527777777777801</v>
      </c>
    </row>
    <row r="700" spans="4:4" x14ac:dyDescent="0.25">
      <c r="D700" s="44">
        <v>0.46597222222222201</v>
      </c>
    </row>
    <row r="701" spans="4:4" x14ac:dyDescent="0.25">
      <c r="D701" s="44">
        <v>0.46666666666666701</v>
      </c>
    </row>
    <row r="702" spans="4:4" x14ac:dyDescent="0.25">
      <c r="D702" s="44">
        <v>0.46736111111111101</v>
      </c>
    </row>
    <row r="703" spans="4:4" x14ac:dyDescent="0.25">
      <c r="D703" s="44">
        <v>0.468055555555556</v>
      </c>
    </row>
    <row r="704" spans="4:4" x14ac:dyDescent="0.25">
      <c r="D704" s="44">
        <v>0.46875</v>
      </c>
    </row>
    <row r="705" spans="4:4" x14ac:dyDescent="0.25">
      <c r="D705" s="44">
        <v>0.469444444444444</v>
      </c>
    </row>
    <row r="706" spans="4:4" x14ac:dyDescent="0.25">
      <c r="D706" s="44">
        <v>0.47013888888888899</v>
      </c>
    </row>
    <row r="707" spans="4:4" x14ac:dyDescent="0.25">
      <c r="D707" s="44">
        <v>0.47083333333333299</v>
      </c>
    </row>
    <row r="708" spans="4:4" x14ac:dyDescent="0.25">
      <c r="D708" s="44">
        <v>0.47152777777777799</v>
      </c>
    </row>
    <row r="709" spans="4:4" x14ac:dyDescent="0.25">
      <c r="D709" s="44">
        <v>0.47222222222222199</v>
      </c>
    </row>
    <row r="710" spans="4:4" x14ac:dyDescent="0.25">
      <c r="D710" s="44">
        <v>0.47291666666666698</v>
      </c>
    </row>
    <row r="711" spans="4:4" x14ac:dyDescent="0.25">
      <c r="D711" s="44">
        <v>0.47361111111111098</v>
      </c>
    </row>
    <row r="712" spans="4:4" x14ac:dyDescent="0.25">
      <c r="D712" s="44">
        <v>0.47430555555555598</v>
      </c>
    </row>
    <row r="713" spans="4:4" x14ac:dyDescent="0.25">
      <c r="D713" s="44">
        <v>0.47499999999999998</v>
      </c>
    </row>
    <row r="714" spans="4:4" x14ac:dyDescent="0.25">
      <c r="D714" s="44">
        <v>0.47569444444444398</v>
      </c>
    </row>
    <row r="715" spans="4:4" x14ac:dyDescent="0.25">
      <c r="D715" s="44">
        <v>0.47638888888888897</v>
      </c>
    </row>
    <row r="716" spans="4:4" x14ac:dyDescent="0.25">
      <c r="D716" s="44">
        <v>0.47708333333333303</v>
      </c>
    </row>
    <row r="717" spans="4:4" x14ac:dyDescent="0.25">
      <c r="D717" s="44">
        <v>0.47777777777777802</v>
      </c>
    </row>
    <row r="718" spans="4:4" x14ac:dyDescent="0.25">
      <c r="D718" s="44">
        <v>0.47847222222222202</v>
      </c>
    </row>
    <row r="719" spans="4:4" x14ac:dyDescent="0.25">
      <c r="D719" s="44">
        <v>0.47916666666666702</v>
      </c>
    </row>
    <row r="720" spans="4:4" x14ac:dyDescent="0.25">
      <c r="D720" s="44">
        <v>0.47986111111111102</v>
      </c>
    </row>
    <row r="721" spans="4:4" x14ac:dyDescent="0.25">
      <c r="D721" s="44">
        <v>0.48055555555555601</v>
      </c>
    </row>
    <row r="722" spans="4:4" x14ac:dyDescent="0.25">
      <c r="D722" s="44">
        <v>0.48125000000000001</v>
      </c>
    </row>
    <row r="723" spans="4:4" x14ac:dyDescent="0.25">
      <c r="D723" s="44">
        <v>0.48194444444444401</v>
      </c>
    </row>
    <row r="724" spans="4:4" x14ac:dyDescent="0.25">
      <c r="D724" s="44">
        <v>0.48263888888888901</v>
      </c>
    </row>
    <row r="725" spans="4:4" x14ac:dyDescent="0.25">
      <c r="D725" s="44">
        <v>0.483333333333333</v>
      </c>
    </row>
    <row r="726" spans="4:4" x14ac:dyDescent="0.25">
      <c r="D726" s="44">
        <v>0.484027777777778</v>
      </c>
    </row>
    <row r="727" spans="4:4" x14ac:dyDescent="0.25">
      <c r="D727" s="44">
        <v>0.484722222222222</v>
      </c>
    </row>
    <row r="728" spans="4:4" x14ac:dyDescent="0.25">
      <c r="D728" s="44">
        <v>0.485416666666667</v>
      </c>
    </row>
    <row r="729" spans="4:4" x14ac:dyDescent="0.25">
      <c r="D729" s="44">
        <v>0.48611111111111099</v>
      </c>
    </row>
    <row r="730" spans="4:4" x14ac:dyDescent="0.25">
      <c r="D730" s="44">
        <v>0.48680555555555599</v>
      </c>
    </row>
    <row r="731" spans="4:4" x14ac:dyDescent="0.25">
      <c r="D731" s="44">
        <v>0.48749999999999999</v>
      </c>
    </row>
    <row r="732" spans="4:4" x14ac:dyDescent="0.25">
      <c r="D732" s="44">
        <v>0.48819444444444399</v>
      </c>
    </row>
    <row r="733" spans="4:4" x14ac:dyDescent="0.25">
      <c r="D733" s="44">
        <v>0.48888888888888898</v>
      </c>
    </row>
    <row r="734" spans="4:4" x14ac:dyDescent="0.25">
      <c r="D734" s="44">
        <v>0.48958333333333298</v>
      </c>
    </row>
    <row r="735" spans="4:4" x14ac:dyDescent="0.25">
      <c r="D735" s="44">
        <v>0.49027777777777798</v>
      </c>
    </row>
    <row r="736" spans="4:4" x14ac:dyDescent="0.25">
      <c r="D736" s="44">
        <v>0.49097222222222198</v>
      </c>
    </row>
    <row r="737" spans="4:4" x14ac:dyDescent="0.25">
      <c r="D737" s="44">
        <v>0.49166666666666697</v>
      </c>
    </row>
    <row r="738" spans="4:4" x14ac:dyDescent="0.25">
      <c r="D738" s="44">
        <v>0.49236111111111103</v>
      </c>
    </row>
    <row r="739" spans="4:4" x14ac:dyDescent="0.25">
      <c r="D739" s="44">
        <v>0.49305555555555602</v>
      </c>
    </row>
    <row r="740" spans="4:4" x14ac:dyDescent="0.25">
      <c r="D740" s="44">
        <v>0.49375000000000002</v>
      </c>
    </row>
    <row r="741" spans="4:4" x14ac:dyDescent="0.25">
      <c r="D741" s="44">
        <v>0.49444444444444402</v>
      </c>
    </row>
    <row r="742" spans="4:4" x14ac:dyDescent="0.25">
      <c r="D742" s="44">
        <v>0.49513888888888902</v>
      </c>
    </row>
    <row r="743" spans="4:4" x14ac:dyDescent="0.25">
      <c r="D743" s="44">
        <v>0.49583333333333302</v>
      </c>
    </row>
    <row r="744" spans="4:4" x14ac:dyDescent="0.25">
      <c r="D744" s="44">
        <v>0.49652777777777801</v>
      </c>
    </row>
    <row r="745" spans="4:4" x14ac:dyDescent="0.25">
      <c r="D745" s="44">
        <v>0.49722222222222201</v>
      </c>
    </row>
    <row r="746" spans="4:4" x14ac:dyDescent="0.25">
      <c r="D746" s="44">
        <v>0.49791666666666701</v>
      </c>
    </row>
    <row r="747" spans="4:4" x14ac:dyDescent="0.25">
      <c r="D747" s="44">
        <v>0.49861111111111101</v>
      </c>
    </row>
    <row r="748" spans="4:4" x14ac:dyDescent="0.25">
      <c r="D748" s="44">
        <v>0.499305555555556</v>
      </c>
    </row>
    <row r="749" spans="4:4" x14ac:dyDescent="0.25">
      <c r="D749" s="44">
        <v>0.5</v>
      </c>
    </row>
    <row r="750" spans="4:4" x14ac:dyDescent="0.25">
      <c r="D750" s="44">
        <v>0.500694444444444</v>
      </c>
    </row>
    <row r="751" spans="4:4" x14ac:dyDescent="0.25">
      <c r="D751" s="44">
        <v>0.50138888888888899</v>
      </c>
    </row>
    <row r="752" spans="4:4" x14ac:dyDescent="0.25">
      <c r="D752" s="44">
        <v>0.50208333333333299</v>
      </c>
    </row>
    <row r="753" spans="4:4" x14ac:dyDescent="0.25">
      <c r="D753" s="44">
        <v>0.50277777777777799</v>
      </c>
    </row>
    <row r="754" spans="4:4" x14ac:dyDescent="0.25">
      <c r="D754" s="44">
        <v>0.50347222222222199</v>
      </c>
    </row>
    <row r="755" spans="4:4" x14ac:dyDescent="0.25">
      <c r="D755" s="44">
        <v>0.50416666666666698</v>
      </c>
    </row>
    <row r="756" spans="4:4" x14ac:dyDescent="0.25">
      <c r="D756" s="44">
        <v>0.50486111111111098</v>
      </c>
    </row>
    <row r="757" spans="4:4" x14ac:dyDescent="0.25">
      <c r="D757" s="44">
        <v>0.50555555555555598</v>
      </c>
    </row>
    <row r="758" spans="4:4" x14ac:dyDescent="0.25">
      <c r="D758" s="44">
        <v>0.50624999999999998</v>
      </c>
    </row>
    <row r="759" spans="4:4" x14ac:dyDescent="0.25">
      <c r="D759" s="44">
        <v>0.50694444444444398</v>
      </c>
    </row>
    <row r="760" spans="4:4" x14ac:dyDescent="0.25">
      <c r="D760" s="44">
        <v>0.50763888888888897</v>
      </c>
    </row>
    <row r="761" spans="4:4" x14ac:dyDescent="0.25">
      <c r="D761" s="44">
        <v>0.50833333333333297</v>
      </c>
    </row>
    <row r="762" spans="4:4" x14ac:dyDescent="0.25">
      <c r="D762" s="44">
        <v>0.50902777777777797</v>
      </c>
    </row>
    <row r="763" spans="4:4" x14ac:dyDescent="0.25">
      <c r="D763" s="44">
        <v>0.50972222222222197</v>
      </c>
    </row>
    <row r="764" spans="4:4" x14ac:dyDescent="0.25">
      <c r="D764" s="44">
        <v>0.51041666666666696</v>
      </c>
    </row>
    <row r="765" spans="4:4" x14ac:dyDescent="0.25">
      <c r="D765" s="44">
        <v>0.51111111111111096</v>
      </c>
    </row>
    <row r="766" spans="4:4" x14ac:dyDescent="0.25">
      <c r="D766" s="44">
        <v>0.51180555555555596</v>
      </c>
    </row>
    <row r="767" spans="4:4" x14ac:dyDescent="0.25">
      <c r="D767" s="44">
        <v>0.51249999999999996</v>
      </c>
    </row>
    <row r="768" spans="4:4" x14ac:dyDescent="0.25">
      <c r="D768" s="44">
        <v>0.51319444444444495</v>
      </c>
    </row>
    <row r="769" spans="4:4" x14ac:dyDescent="0.25">
      <c r="D769" s="44">
        <v>0.51388888888888895</v>
      </c>
    </row>
    <row r="770" spans="4:4" x14ac:dyDescent="0.25">
      <c r="D770" s="44">
        <v>0.51458333333333295</v>
      </c>
    </row>
    <row r="771" spans="4:4" x14ac:dyDescent="0.25">
      <c r="D771" s="44">
        <v>0.51527777777777795</v>
      </c>
    </row>
    <row r="772" spans="4:4" x14ac:dyDescent="0.25">
      <c r="D772" s="44">
        <v>0.51597222222222205</v>
      </c>
    </row>
    <row r="773" spans="4:4" x14ac:dyDescent="0.25">
      <c r="D773" s="44">
        <v>0.51666666666666705</v>
      </c>
    </row>
    <row r="774" spans="4:4" x14ac:dyDescent="0.25">
      <c r="D774" s="44">
        <v>0.51736111111111105</v>
      </c>
    </row>
    <row r="775" spans="4:4" x14ac:dyDescent="0.25">
      <c r="D775" s="44">
        <v>0.51805555555555605</v>
      </c>
    </row>
    <row r="776" spans="4:4" x14ac:dyDescent="0.25">
      <c r="D776" s="44">
        <v>0.51875000000000004</v>
      </c>
    </row>
    <row r="777" spans="4:4" x14ac:dyDescent="0.25">
      <c r="D777" s="44">
        <v>0.51944444444444404</v>
      </c>
    </row>
    <row r="778" spans="4:4" x14ac:dyDescent="0.25">
      <c r="D778" s="44">
        <v>0.52013888888888904</v>
      </c>
    </row>
    <row r="779" spans="4:4" x14ac:dyDescent="0.25">
      <c r="D779" s="44">
        <v>0.52083333333333304</v>
      </c>
    </row>
    <row r="780" spans="4:4" x14ac:dyDescent="0.25">
      <c r="D780" s="44">
        <v>0.52152777777777803</v>
      </c>
    </row>
    <row r="781" spans="4:4" x14ac:dyDescent="0.25">
      <c r="D781" s="44">
        <v>0.52222222222222203</v>
      </c>
    </row>
    <row r="782" spans="4:4" x14ac:dyDescent="0.25">
      <c r="D782" s="44">
        <v>0.52291666666666703</v>
      </c>
    </row>
    <row r="783" spans="4:4" x14ac:dyDescent="0.25">
      <c r="D783" s="44">
        <v>0.52361111111111103</v>
      </c>
    </row>
    <row r="784" spans="4:4" x14ac:dyDescent="0.25">
      <c r="D784" s="44">
        <v>0.52430555555555602</v>
      </c>
    </row>
    <row r="785" spans="4:4" x14ac:dyDescent="0.25">
      <c r="D785" s="44">
        <v>0.52500000000000002</v>
      </c>
    </row>
    <row r="786" spans="4:4" x14ac:dyDescent="0.25">
      <c r="D786" s="44">
        <v>0.52569444444444402</v>
      </c>
    </row>
    <row r="787" spans="4:4" x14ac:dyDescent="0.25">
      <c r="D787" s="44">
        <v>0.52638888888888902</v>
      </c>
    </row>
    <row r="788" spans="4:4" x14ac:dyDescent="0.25">
      <c r="D788" s="44">
        <v>0.52708333333333302</v>
      </c>
    </row>
    <row r="789" spans="4:4" x14ac:dyDescent="0.25">
      <c r="D789" s="44">
        <v>0.52777777777777801</v>
      </c>
    </row>
    <row r="790" spans="4:4" x14ac:dyDescent="0.25">
      <c r="D790" s="44">
        <v>0.52847222222222201</v>
      </c>
    </row>
    <row r="791" spans="4:4" x14ac:dyDescent="0.25">
      <c r="D791" s="44">
        <v>0.52916666666666701</v>
      </c>
    </row>
    <row r="792" spans="4:4" x14ac:dyDescent="0.25">
      <c r="D792" s="44">
        <v>0.52986111111111101</v>
      </c>
    </row>
    <row r="793" spans="4:4" x14ac:dyDescent="0.25">
      <c r="D793" s="44">
        <v>0.530555555555556</v>
      </c>
    </row>
    <row r="794" spans="4:4" x14ac:dyDescent="0.25">
      <c r="D794" s="44">
        <v>0.53125</v>
      </c>
    </row>
    <row r="795" spans="4:4" x14ac:dyDescent="0.25">
      <c r="D795" s="44">
        <v>0.531944444444444</v>
      </c>
    </row>
    <row r="796" spans="4:4" x14ac:dyDescent="0.25">
      <c r="D796" s="44">
        <v>0.53263888888888899</v>
      </c>
    </row>
    <row r="797" spans="4:4" x14ac:dyDescent="0.25">
      <c r="D797" s="44">
        <v>0.53333333333333299</v>
      </c>
    </row>
    <row r="798" spans="4:4" x14ac:dyDescent="0.25">
      <c r="D798" s="44">
        <v>0.53402777777777799</v>
      </c>
    </row>
    <row r="799" spans="4:4" x14ac:dyDescent="0.25">
      <c r="D799" s="44">
        <v>0.53472222222222199</v>
      </c>
    </row>
    <row r="800" spans="4:4" x14ac:dyDescent="0.25">
      <c r="D800" s="44">
        <v>0.53541666666666698</v>
      </c>
    </row>
    <row r="801" spans="4:4" x14ac:dyDescent="0.25">
      <c r="D801" s="44">
        <v>0.53611111111111098</v>
      </c>
    </row>
    <row r="802" spans="4:4" x14ac:dyDescent="0.25">
      <c r="D802" s="44">
        <v>0.53680555555555598</v>
      </c>
    </row>
    <row r="803" spans="4:4" x14ac:dyDescent="0.25">
      <c r="D803" s="44">
        <v>0.53749999999999998</v>
      </c>
    </row>
    <row r="804" spans="4:4" x14ac:dyDescent="0.25">
      <c r="D804" s="44">
        <v>0.53819444444444398</v>
      </c>
    </row>
    <row r="805" spans="4:4" x14ac:dyDescent="0.25">
      <c r="D805" s="44">
        <v>0.53888888888888897</v>
      </c>
    </row>
    <row r="806" spans="4:4" x14ac:dyDescent="0.25">
      <c r="D806" s="44">
        <v>0.53958333333333297</v>
      </c>
    </row>
    <row r="807" spans="4:4" x14ac:dyDescent="0.25">
      <c r="D807" s="44">
        <v>0.54027777777777797</v>
      </c>
    </row>
    <row r="808" spans="4:4" x14ac:dyDescent="0.25">
      <c r="D808" s="44">
        <v>0.54097222222222197</v>
      </c>
    </row>
    <row r="809" spans="4:4" x14ac:dyDescent="0.25">
      <c r="D809" s="44">
        <v>0.54166666666666696</v>
      </c>
    </row>
    <row r="810" spans="4:4" x14ac:dyDescent="0.25">
      <c r="D810" s="44">
        <v>0.54236111111111096</v>
      </c>
    </row>
    <row r="811" spans="4:4" x14ac:dyDescent="0.25">
      <c r="D811" s="44">
        <v>0.54305555555555596</v>
      </c>
    </row>
    <row r="812" spans="4:4" x14ac:dyDescent="0.25">
      <c r="D812" s="44">
        <v>0.54374999999999996</v>
      </c>
    </row>
    <row r="813" spans="4:4" x14ac:dyDescent="0.25">
      <c r="D813" s="44">
        <v>0.54444444444444495</v>
      </c>
    </row>
    <row r="814" spans="4:4" x14ac:dyDescent="0.25">
      <c r="D814" s="44">
        <v>0.54513888888888895</v>
      </c>
    </row>
    <row r="815" spans="4:4" x14ac:dyDescent="0.25">
      <c r="D815" s="44">
        <v>0.54583333333333295</v>
      </c>
    </row>
    <row r="816" spans="4:4" x14ac:dyDescent="0.25">
      <c r="D816" s="44">
        <v>0.54652777777777795</v>
      </c>
    </row>
    <row r="817" spans="4:4" x14ac:dyDescent="0.25">
      <c r="D817" s="44">
        <v>0.54722222222222205</v>
      </c>
    </row>
    <row r="818" spans="4:4" x14ac:dyDescent="0.25">
      <c r="D818" s="44">
        <v>0.54791666666666705</v>
      </c>
    </row>
    <row r="819" spans="4:4" x14ac:dyDescent="0.25">
      <c r="D819" s="44">
        <v>0.54861111111111105</v>
      </c>
    </row>
    <row r="820" spans="4:4" x14ac:dyDescent="0.25">
      <c r="D820" s="44">
        <v>0.54930555555555605</v>
      </c>
    </row>
    <row r="821" spans="4:4" x14ac:dyDescent="0.25">
      <c r="D821" s="44">
        <v>0.55000000000000004</v>
      </c>
    </row>
    <row r="822" spans="4:4" x14ac:dyDescent="0.25">
      <c r="D822" s="44">
        <v>0.55069444444444404</v>
      </c>
    </row>
    <row r="823" spans="4:4" x14ac:dyDescent="0.25">
      <c r="D823" s="44">
        <v>0.55138888888888904</v>
      </c>
    </row>
    <row r="824" spans="4:4" x14ac:dyDescent="0.25">
      <c r="D824" s="44">
        <v>0.55208333333333304</v>
      </c>
    </row>
    <row r="825" spans="4:4" x14ac:dyDescent="0.25">
      <c r="D825" s="44">
        <v>0.55277777777777803</v>
      </c>
    </row>
    <row r="826" spans="4:4" x14ac:dyDescent="0.25">
      <c r="D826" s="44">
        <v>0.55347222222222203</v>
      </c>
    </row>
    <row r="827" spans="4:4" x14ac:dyDescent="0.25">
      <c r="D827" s="44">
        <v>0.55416666666666703</v>
      </c>
    </row>
    <row r="828" spans="4:4" x14ac:dyDescent="0.25">
      <c r="D828" s="44">
        <v>0.55486111111111103</v>
      </c>
    </row>
    <row r="829" spans="4:4" x14ac:dyDescent="0.25">
      <c r="D829" s="44">
        <v>0.55555555555555602</v>
      </c>
    </row>
    <row r="830" spans="4:4" x14ac:dyDescent="0.25">
      <c r="D830" s="44">
        <v>0.55625000000000002</v>
      </c>
    </row>
    <row r="831" spans="4:4" x14ac:dyDescent="0.25">
      <c r="D831" s="44">
        <v>0.55694444444444402</v>
      </c>
    </row>
    <row r="832" spans="4:4" x14ac:dyDescent="0.25">
      <c r="D832" s="44">
        <v>0.55763888888888902</v>
      </c>
    </row>
    <row r="833" spans="4:4" x14ac:dyDescent="0.25">
      <c r="D833" s="44">
        <v>0.55833333333333302</v>
      </c>
    </row>
    <row r="834" spans="4:4" x14ac:dyDescent="0.25">
      <c r="D834" s="44">
        <v>0.55902777777777801</v>
      </c>
    </row>
    <row r="835" spans="4:4" x14ac:dyDescent="0.25">
      <c r="D835" s="44">
        <v>0.55972222222222201</v>
      </c>
    </row>
    <row r="836" spans="4:4" x14ac:dyDescent="0.25">
      <c r="D836" s="44">
        <v>0.56041666666666701</v>
      </c>
    </row>
    <row r="837" spans="4:4" x14ac:dyDescent="0.25">
      <c r="D837" s="44">
        <v>0.56111111111111101</v>
      </c>
    </row>
    <row r="838" spans="4:4" x14ac:dyDescent="0.25">
      <c r="D838" s="44">
        <v>0.561805555555556</v>
      </c>
    </row>
    <row r="839" spans="4:4" x14ac:dyDescent="0.25">
      <c r="D839" s="44">
        <v>0.5625</v>
      </c>
    </row>
    <row r="840" spans="4:4" x14ac:dyDescent="0.25">
      <c r="D840" s="44">
        <v>0.563194444444444</v>
      </c>
    </row>
    <row r="841" spans="4:4" x14ac:dyDescent="0.25">
      <c r="D841" s="44">
        <v>0.56388888888888899</v>
      </c>
    </row>
    <row r="842" spans="4:4" x14ac:dyDescent="0.25">
      <c r="D842" s="44">
        <v>0.56458333333333299</v>
      </c>
    </row>
    <row r="843" spans="4:4" x14ac:dyDescent="0.25">
      <c r="D843" s="44">
        <v>0.56527777777777799</v>
      </c>
    </row>
    <row r="844" spans="4:4" x14ac:dyDescent="0.25">
      <c r="D844" s="44">
        <v>0.56597222222222199</v>
      </c>
    </row>
    <row r="845" spans="4:4" x14ac:dyDescent="0.25">
      <c r="D845" s="44">
        <v>0.56666666666666698</v>
      </c>
    </row>
    <row r="846" spans="4:4" x14ac:dyDescent="0.25">
      <c r="D846" s="44">
        <v>0.56736111111111098</v>
      </c>
    </row>
    <row r="847" spans="4:4" x14ac:dyDescent="0.25">
      <c r="D847" s="44">
        <v>0.56805555555555598</v>
      </c>
    </row>
    <row r="848" spans="4:4" x14ac:dyDescent="0.25">
      <c r="D848" s="44">
        <v>0.56874999999999998</v>
      </c>
    </row>
    <row r="849" spans="4:4" x14ac:dyDescent="0.25">
      <c r="D849" s="44">
        <v>0.56944444444444398</v>
      </c>
    </row>
    <row r="850" spans="4:4" x14ac:dyDescent="0.25">
      <c r="D850" s="44">
        <v>0.57013888888888897</v>
      </c>
    </row>
    <row r="851" spans="4:4" x14ac:dyDescent="0.25">
      <c r="D851" s="44">
        <v>0.57083333333333297</v>
      </c>
    </row>
    <row r="852" spans="4:4" x14ac:dyDescent="0.25">
      <c r="D852" s="44">
        <v>0.57152777777777797</v>
      </c>
    </row>
    <row r="853" spans="4:4" x14ac:dyDescent="0.25">
      <c r="D853" s="44">
        <v>0.57222222222222197</v>
      </c>
    </row>
    <row r="854" spans="4:4" x14ac:dyDescent="0.25">
      <c r="D854" s="44">
        <v>0.57291666666666696</v>
      </c>
    </row>
    <row r="855" spans="4:4" x14ac:dyDescent="0.25">
      <c r="D855" s="44">
        <v>0.57361111111111096</v>
      </c>
    </row>
    <row r="856" spans="4:4" x14ac:dyDescent="0.25">
      <c r="D856" s="44">
        <v>0.57430555555555596</v>
      </c>
    </row>
    <row r="857" spans="4:4" x14ac:dyDescent="0.25">
      <c r="D857" s="44">
        <v>0.57499999999999996</v>
      </c>
    </row>
    <row r="858" spans="4:4" x14ac:dyDescent="0.25">
      <c r="D858" s="44">
        <v>0.57569444444444495</v>
      </c>
    </row>
    <row r="859" spans="4:4" x14ac:dyDescent="0.25">
      <c r="D859" s="44">
        <v>0.57638888888888895</v>
      </c>
    </row>
    <row r="860" spans="4:4" x14ac:dyDescent="0.25">
      <c r="D860" s="44">
        <v>0.57708333333333295</v>
      </c>
    </row>
    <row r="861" spans="4:4" x14ac:dyDescent="0.25">
      <c r="D861" s="44">
        <v>0.57777777777777795</v>
      </c>
    </row>
    <row r="862" spans="4:4" x14ac:dyDescent="0.25">
      <c r="D862" s="44">
        <v>0.57847222222222205</v>
      </c>
    </row>
    <row r="863" spans="4:4" x14ac:dyDescent="0.25">
      <c r="D863" s="44">
        <v>0.57916666666666705</v>
      </c>
    </row>
    <row r="864" spans="4:4" x14ac:dyDescent="0.25">
      <c r="D864" s="44">
        <v>0.57986111111111105</v>
      </c>
    </row>
    <row r="865" spans="4:4" x14ac:dyDescent="0.25">
      <c r="D865" s="44">
        <v>0.58055555555555605</v>
      </c>
    </row>
    <row r="866" spans="4:4" x14ac:dyDescent="0.25">
      <c r="D866" s="44">
        <v>0.58125000000000004</v>
      </c>
    </row>
    <row r="867" spans="4:4" x14ac:dyDescent="0.25">
      <c r="D867" s="44">
        <v>0.58194444444444404</v>
      </c>
    </row>
    <row r="868" spans="4:4" x14ac:dyDescent="0.25">
      <c r="D868" s="44">
        <v>0.58263888888888904</v>
      </c>
    </row>
    <row r="869" spans="4:4" x14ac:dyDescent="0.25">
      <c r="D869" s="44">
        <v>0.58333333333333304</v>
      </c>
    </row>
    <row r="870" spans="4:4" x14ac:dyDescent="0.25">
      <c r="D870" s="44">
        <v>0.58402777777777803</v>
      </c>
    </row>
    <row r="871" spans="4:4" x14ac:dyDescent="0.25">
      <c r="D871" s="44">
        <v>0.58472222222222203</v>
      </c>
    </row>
    <row r="872" spans="4:4" x14ac:dyDescent="0.25">
      <c r="D872" s="44">
        <v>0.58541666666666703</v>
      </c>
    </row>
    <row r="873" spans="4:4" x14ac:dyDescent="0.25">
      <c r="D873" s="44">
        <v>0.58611111111111103</v>
      </c>
    </row>
    <row r="874" spans="4:4" x14ac:dyDescent="0.25">
      <c r="D874" s="44">
        <v>0.58680555555555602</v>
      </c>
    </row>
    <row r="875" spans="4:4" x14ac:dyDescent="0.25">
      <c r="D875" s="44">
        <v>0.58750000000000002</v>
      </c>
    </row>
    <row r="876" spans="4:4" x14ac:dyDescent="0.25">
      <c r="D876" s="44">
        <v>0.58819444444444402</v>
      </c>
    </row>
    <row r="877" spans="4:4" x14ac:dyDescent="0.25">
      <c r="D877" s="44">
        <v>0.58888888888888902</v>
      </c>
    </row>
    <row r="878" spans="4:4" x14ac:dyDescent="0.25">
      <c r="D878" s="44">
        <v>0.58958333333333302</v>
      </c>
    </row>
    <row r="879" spans="4:4" x14ac:dyDescent="0.25">
      <c r="D879" s="44">
        <v>0.59027777777777801</v>
      </c>
    </row>
    <row r="880" spans="4:4" x14ac:dyDescent="0.25">
      <c r="D880" s="44">
        <v>0.59097222222222201</v>
      </c>
    </row>
    <row r="881" spans="4:4" x14ac:dyDescent="0.25">
      <c r="D881" s="44">
        <v>0.59166666666666701</v>
      </c>
    </row>
    <row r="882" spans="4:4" x14ac:dyDescent="0.25">
      <c r="D882" s="44">
        <v>0.59236111111111101</v>
      </c>
    </row>
    <row r="883" spans="4:4" x14ac:dyDescent="0.25">
      <c r="D883" s="44">
        <v>0.593055555555556</v>
      </c>
    </row>
    <row r="884" spans="4:4" x14ac:dyDescent="0.25">
      <c r="D884" s="44">
        <v>0.59375</v>
      </c>
    </row>
    <row r="885" spans="4:4" x14ac:dyDescent="0.25">
      <c r="D885" s="44">
        <v>0.594444444444444</v>
      </c>
    </row>
    <row r="886" spans="4:4" x14ac:dyDescent="0.25">
      <c r="D886" s="44">
        <v>0.59513888888888899</v>
      </c>
    </row>
    <row r="887" spans="4:4" x14ac:dyDescent="0.25">
      <c r="D887" s="44">
        <v>0.59583333333333299</v>
      </c>
    </row>
    <row r="888" spans="4:4" x14ac:dyDescent="0.25">
      <c r="D888" s="44">
        <v>0.59652777777777799</v>
      </c>
    </row>
    <row r="889" spans="4:4" x14ac:dyDescent="0.25">
      <c r="D889" s="44">
        <v>0.59722222222222199</v>
      </c>
    </row>
    <row r="890" spans="4:4" x14ac:dyDescent="0.25">
      <c r="D890" s="44">
        <v>0.59791666666666698</v>
      </c>
    </row>
    <row r="891" spans="4:4" x14ac:dyDescent="0.25">
      <c r="D891" s="44">
        <v>0.59861111111111098</v>
      </c>
    </row>
    <row r="892" spans="4:4" x14ac:dyDescent="0.25">
      <c r="D892" s="44">
        <v>0.59930555555555598</v>
      </c>
    </row>
    <row r="893" spans="4:4" x14ac:dyDescent="0.25">
      <c r="D893" s="44">
        <v>0.6</v>
      </c>
    </row>
    <row r="894" spans="4:4" x14ac:dyDescent="0.25">
      <c r="D894" s="44">
        <v>0.60069444444444398</v>
      </c>
    </row>
    <row r="895" spans="4:4" x14ac:dyDescent="0.25">
      <c r="D895" s="44">
        <v>0.60138888888888897</v>
      </c>
    </row>
    <row r="896" spans="4:4" x14ac:dyDescent="0.25">
      <c r="D896" s="44">
        <v>0.60208333333333297</v>
      </c>
    </row>
    <row r="897" spans="4:4" x14ac:dyDescent="0.25">
      <c r="D897" s="44">
        <v>0.60277777777777797</v>
      </c>
    </row>
    <row r="898" spans="4:4" x14ac:dyDescent="0.25">
      <c r="D898" s="44">
        <v>0.60347222222222197</v>
      </c>
    </row>
    <row r="899" spans="4:4" x14ac:dyDescent="0.25">
      <c r="D899" s="44">
        <v>0.60416666666666696</v>
      </c>
    </row>
    <row r="900" spans="4:4" x14ac:dyDescent="0.25">
      <c r="D900" s="44">
        <v>0.60486111111111096</v>
      </c>
    </row>
    <row r="901" spans="4:4" x14ac:dyDescent="0.25">
      <c r="D901" s="44">
        <v>0.60555555555555596</v>
      </c>
    </row>
    <row r="902" spans="4:4" x14ac:dyDescent="0.25">
      <c r="D902" s="44">
        <v>0.60624999999999996</v>
      </c>
    </row>
    <row r="903" spans="4:4" x14ac:dyDescent="0.25">
      <c r="D903" s="44">
        <v>0.60694444444444495</v>
      </c>
    </row>
    <row r="904" spans="4:4" x14ac:dyDescent="0.25">
      <c r="D904" s="44">
        <v>0.60763888888888895</v>
      </c>
    </row>
    <row r="905" spans="4:4" x14ac:dyDescent="0.25">
      <c r="D905" s="44">
        <v>0.60833333333333295</v>
      </c>
    </row>
    <row r="906" spans="4:4" x14ac:dyDescent="0.25">
      <c r="D906" s="44">
        <v>0.60902777777777795</v>
      </c>
    </row>
    <row r="907" spans="4:4" x14ac:dyDescent="0.25">
      <c r="D907" s="44">
        <v>0.60972222222222205</v>
      </c>
    </row>
    <row r="908" spans="4:4" x14ac:dyDescent="0.25">
      <c r="D908" s="44">
        <v>0.61041666666666705</v>
      </c>
    </row>
    <row r="909" spans="4:4" x14ac:dyDescent="0.25">
      <c r="D909" s="44">
        <v>0.61111111111111105</v>
      </c>
    </row>
    <row r="910" spans="4:4" x14ac:dyDescent="0.25">
      <c r="D910" s="44">
        <v>0.61180555555555605</v>
      </c>
    </row>
    <row r="911" spans="4:4" x14ac:dyDescent="0.25">
      <c r="D911" s="44">
        <v>0.61250000000000004</v>
      </c>
    </row>
    <row r="912" spans="4:4" x14ac:dyDescent="0.25">
      <c r="D912" s="44">
        <v>0.61319444444444404</v>
      </c>
    </row>
    <row r="913" spans="4:4" x14ac:dyDescent="0.25">
      <c r="D913" s="44">
        <v>0.61388888888888904</v>
      </c>
    </row>
    <row r="914" spans="4:4" x14ac:dyDescent="0.25">
      <c r="D914" s="44">
        <v>0.61458333333333304</v>
      </c>
    </row>
    <row r="915" spans="4:4" x14ac:dyDescent="0.25">
      <c r="D915" s="44">
        <v>0.61527777777777803</v>
      </c>
    </row>
    <row r="916" spans="4:4" x14ac:dyDescent="0.25">
      <c r="D916" s="44">
        <v>0.61597222222222203</v>
      </c>
    </row>
    <row r="917" spans="4:4" x14ac:dyDescent="0.25">
      <c r="D917" s="44">
        <v>0.61666666666666703</v>
      </c>
    </row>
    <row r="918" spans="4:4" x14ac:dyDescent="0.25">
      <c r="D918" s="44">
        <v>0.61736111111111103</v>
      </c>
    </row>
    <row r="919" spans="4:4" x14ac:dyDescent="0.25">
      <c r="D919" s="44">
        <v>0.61805555555555602</v>
      </c>
    </row>
    <row r="920" spans="4:4" x14ac:dyDescent="0.25">
      <c r="D920" s="44">
        <v>0.61875000000000002</v>
      </c>
    </row>
    <row r="921" spans="4:4" x14ac:dyDescent="0.25">
      <c r="D921" s="44">
        <v>0.61944444444444402</v>
      </c>
    </row>
    <row r="922" spans="4:4" x14ac:dyDescent="0.25">
      <c r="D922" s="44">
        <v>0.62013888888888902</v>
      </c>
    </row>
    <row r="923" spans="4:4" x14ac:dyDescent="0.25">
      <c r="D923" s="44">
        <v>0.62083333333333302</v>
      </c>
    </row>
    <row r="924" spans="4:4" x14ac:dyDescent="0.25">
      <c r="D924" s="44">
        <v>0.62152777777777801</v>
      </c>
    </row>
    <row r="925" spans="4:4" x14ac:dyDescent="0.25">
      <c r="D925" s="44">
        <v>0.62222222222222201</v>
      </c>
    </row>
    <row r="926" spans="4:4" x14ac:dyDescent="0.25">
      <c r="D926" s="44">
        <v>0.62291666666666701</v>
      </c>
    </row>
    <row r="927" spans="4:4" x14ac:dyDescent="0.25">
      <c r="D927" s="44">
        <v>0.62361111111111101</v>
      </c>
    </row>
    <row r="928" spans="4:4" x14ac:dyDescent="0.25">
      <c r="D928" s="44">
        <v>0.624305555555556</v>
      </c>
    </row>
    <row r="929" spans="4:4" x14ac:dyDescent="0.25">
      <c r="D929" s="44">
        <v>0.625</v>
      </c>
    </row>
    <row r="930" spans="4:4" x14ac:dyDescent="0.25">
      <c r="D930" s="44">
        <v>0.625694444444444</v>
      </c>
    </row>
    <row r="931" spans="4:4" x14ac:dyDescent="0.25">
      <c r="D931" s="44">
        <v>0.62638888888888899</v>
      </c>
    </row>
    <row r="932" spans="4:4" x14ac:dyDescent="0.25">
      <c r="D932" s="44">
        <v>0.62708333333333299</v>
      </c>
    </row>
    <row r="933" spans="4:4" x14ac:dyDescent="0.25">
      <c r="D933" s="44">
        <v>0.62777777777777799</v>
      </c>
    </row>
    <row r="934" spans="4:4" x14ac:dyDescent="0.25">
      <c r="D934" s="44">
        <v>0.62847222222222199</v>
      </c>
    </row>
    <row r="935" spans="4:4" x14ac:dyDescent="0.25">
      <c r="D935" s="44">
        <v>0.62916666666666698</v>
      </c>
    </row>
    <row r="936" spans="4:4" x14ac:dyDescent="0.25">
      <c r="D936" s="44">
        <v>0.62986111111111098</v>
      </c>
    </row>
    <row r="937" spans="4:4" x14ac:dyDescent="0.25">
      <c r="D937" s="44">
        <v>0.63055555555555598</v>
      </c>
    </row>
    <row r="938" spans="4:4" x14ac:dyDescent="0.25">
      <c r="D938" s="44">
        <v>0.63124999999999998</v>
      </c>
    </row>
    <row r="939" spans="4:4" x14ac:dyDescent="0.25">
      <c r="D939" s="44">
        <v>0.63194444444444398</v>
      </c>
    </row>
    <row r="940" spans="4:4" x14ac:dyDescent="0.25">
      <c r="D940" s="44">
        <v>0.63263888888888897</v>
      </c>
    </row>
    <row r="941" spans="4:4" x14ac:dyDescent="0.25">
      <c r="D941" s="44">
        <v>0.63333333333333297</v>
      </c>
    </row>
    <row r="942" spans="4:4" x14ac:dyDescent="0.25">
      <c r="D942" s="44">
        <v>0.63402777777777797</v>
      </c>
    </row>
    <row r="943" spans="4:4" x14ac:dyDescent="0.25">
      <c r="D943" s="44">
        <v>0.63472222222222197</v>
      </c>
    </row>
    <row r="944" spans="4:4" x14ac:dyDescent="0.25">
      <c r="D944" s="44">
        <v>0.63541666666666696</v>
      </c>
    </row>
    <row r="945" spans="4:4" x14ac:dyDescent="0.25">
      <c r="D945" s="44">
        <v>0.63611111111111096</v>
      </c>
    </row>
    <row r="946" spans="4:4" x14ac:dyDescent="0.25">
      <c r="D946" s="44">
        <v>0.63680555555555596</v>
      </c>
    </row>
    <row r="947" spans="4:4" x14ac:dyDescent="0.25">
      <c r="D947" s="44">
        <v>0.63749999999999996</v>
      </c>
    </row>
    <row r="948" spans="4:4" x14ac:dyDescent="0.25">
      <c r="D948" s="44">
        <v>0.63819444444444495</v>
      </c>
    </row>
    <row r="949" spans="4:4" x14ac:dyDescent="0.25">
      <c r="D949" s="44">
        <v>0.63888888888888895</v>
      </c>
    </row>
    <row r="950" spans="4:4" x14ac:dyDescent="0.25">
      <c r="D950" s="44">
        <v>0.63958333333333295</v>
      </c>
    </row>
    <row r="951" spans="4:4" x14ac:dyDescent="0.25">
      <c r="D951" s="44">
        <v>0.64027777777777795</v>
      </c>
    </row>
    <row r="952" spans="4:4" x14ac:dyDescent="0.25">
      <c r="D952" s="44">
        <v>0.64097222222222205</v>
      </c>
    </row>
    <row r="953" spans="4:4" x14ac:dyDescent="0.25">
      <c r="D953" s="44">
        <v>0.64166666666666705</v>
      </c>
    </row>
    <row r="954" spans="4:4" x14ac:dyDescent="0.25">
      <c r="D954" s="44">
        <v>0.64236111111111105</v>
      </c>
    </row>
    <row r="955" spans="4:4" x14ac:dyDescent="0.25">
      <c r="D955" s="44">
        <v>0.64305555555555605</v>
      </c>
    </row>
    <row r="956" spans="4:4" x14ac:dyDescent="0.25">
      <c r="D956" s="44">
        <v>0.64375000000000004</v>
      </c>
    </row>
    <row r="957" spans="4:4" x14ac:dyDescent="0.25">
      <c r="D957" s="44">
        <v>0.64444444444444404</v>
      </c>
    </row>
    <row r="958" spans="4:4" x14ac:dyDescent="0.25">
      <c r="D958" s="44">
        <v>0.64513888888888904</v>
      </c>
    </row>
    <row r="959" spans="4:4" x14ac:dyDescent="0.25">
      <c r="D959" s="44">
        <v>0.64583333333333304</v>
      </c>
    </row>
    <row r="960" spans="4:4" x14ac:dyDescent="0.25">
      <c r="D960" s="44">
        <v>0.64652777777777803</v>
      </c>
    </row>
    <row r="961" spans="4:4" x14ac:dyDescent="0.25">
      <c r="D961" s="44">
        <v>0.64722222222222203</v>
      </c>
    </row>
    <row r="962" spans="4:4" x14ac:dyDescent="0.25">
      <c r="D962" s="44">
        <v>0.64791666666666703</v>
      </c>
    </row>
    <row r="963" spans="4:4" x14ac:dyDescent="0.25">
      <c r="D963" s="44">
        <v>0.64861111111111103</v>
      </c>
    </row>
    <row r="964" spans="4:4" x14ac:dyDescent="0.25">
      <c r="D964" s="44">
        <v>0.64930555555555602</v>
      </c>
    </row>
    <row r="965" spans="4:4" x14ac:dyDescent="0.25">
      <c r="D965" s="44">
        <v>0.65</v>
      </c>
    </row>
    <row r="966" spans="4:4" x14ac:dyDescent="0.25">
      <c r="D966" s="44">
        <v>0.65069444444444402</v>
      </c>
    </row>
    <row r="967" spans="4:4" x14ac:dyDescent="0.25">
      <c r="D967" s="44">
        <v>0.65138888888888902</v>
      </c>
    </row>
    <row r="968" spans="4:4" x14ac:dyDescent="0.25">
      <c r="D968" s="44">
        <v>0.65208333333333302</v>
      </c>
    </row>
    <row r="969" spans="4:4" x14ac:dyDescent="0.25">
      <c r="D969" s="44">
        <v>0.65277777777777801</v>
      </c>
    </row>
    <row r="970" spans="4:4" x14ac:dyDescent="0.25">
      <c r="D970" s="44">
        <v>0.65347222222222201</v>
      </c>
    </row>
    <row r="971" spans="4:4" x14ac:dyDescent="0.25">
      <c r="D971" s="44">
        <v>0.65416666666666701</v>
      </c>
    </row>
    <row r="972" spans="4:4" x14ac:dyDescent="0.25">
      <c r="D972" s="44">
        <v>0.65486111111111101</v>
      </c>
    </row>
    <row r="973" spans="4:4" x14ac:dyDescent="0.25">
      <c r="D973" s="44">
        <v>0.655555555555556</v>
      </c>
    </row>
    <row r="974" spans="4:4" x14ac:dyDescent="0.25">
      <c r="D974" s="44">
        <v>0.65625</v>
      </c>
    </row>
    <row r="975" spans="4:4" x14ac:dyDescent="0.25">
      <c r="D975" s="44">
        <v>0.656944444444444</v>
      </c>
    </row>
    <row r="976" spans="4:4" x14ac:dyDescent="0.25">
      <c r="D976" s="44">
        <v>0.65763888888888899</v>
      </c>
    </row>
    <row r="977" spans="4:4" x14ac:dyDescent="0.25">
      <c r="D977" s="44">
        <v>0.65833333333333299</v>
      </c>
    </row>
    <row r="978" spans="4:4" x14ac:dyDescent="0.25">
      <c r="D978" s="44">
        <v>0.65902777777777799</v>
      </c>
    </row>
    <row r="979" spans="4:4" x14ac:dyDescent="0.25">
      <c r="D979" s="44">
        <v>0.65972222222222199</v>
      </c>
    </row>
    <row r="980" spans="4:4" x14ac:dyDescent="0.25">
      <c r="D980" s="44">
        <v>0.66041666666666698</v>
      </c>
    </row>
    <row r="981" spans="4:4" x14ac:dyDescent="0.25">
      <c r="D981" s="44">
        <v>0.66111111111111098</v>
      </c>
    </row>
    <row r="982" spans="4:4" x14ac:dyDescent="0.25">
      <c r="D982" s="44">
        <v>0.66180555555555598</v>
      </c>
    </row>
    <row r="983" spans="4:4" x14ac:dyDescent="0.25">
      <c r="D983" s="44">
        <v>0.66249999999999998</v>
      </c>
    </row>
    <row r="984" spans="4:4" x14ac:dyDescent="0.25">
      <c r="D984" s="44">
        <v>0.66319444444444398</v>
      </c>
    </row>
    <row r="985" spans="4:4" x14ac:dyDescent="0.25">
      <c r="D985" s="44">
        <v>0.66388888888888897</v>
      </c>
    </row>
    <row r="986" spans="4:4" x14ac:dyDescent="0.25">
      <c r="D986" s="44">
        <v>0.66458333333333297</v>
      </c>
    </row>
    <row r="987" spans="4:4" x14ac:dyDescent="0.25">
      <c r="D987" s="44">
        <v>0.66527777777777797</v>
      </c>
    </row>
    <row r="988" spans="4:4" x14ac:dyDescent="0.25">
      <c r="D988" s="44">
        <v>0.66597222222222197</v>
      </c>
    </row>
    <row r="989" spans="4:4" x14ac:dyDescent="0.25">
      <c r="D989" s="44">
        <v>0.66666666666666696</v>
      </c>
    </row>
    <row r="990" spans="4:4" x14ac:dyDescent="0.25">
      <c r="D990" s="44">
        <v>0.66736111111111096</v>
      </c>
    </row>
    <row r="991" spans="4:4" x14ac:dyDescent="0.25">
      <c r="D991" s="44">
        <v>0.66805555555555596</v>
      </c>
    </row>
    <row r="992" spans="4:4" x14ac:dyDescent="0.25">
      <c r="D992" s="44">
        <v>0.66874999999999996</v>
      </c>
    </row>
    <row r="993" spans="4:4" x14ac:dyDescent="0.25">
      <c r="D993" s="44">
        <v>0.66944444444444495</v>
      </c>
    </row>
    <row r="994" spans="4:4" x14ac:dyDescent="0.25">
      <c r="D994" s="44">
        <v>0.67013888888888895</v>
      </c>
    </row>
    <row r="995" spans="4:4" x14ac:dyDescent="0.25">
      <c r="D995" s="44">
        <v>0.67083333333333295</v>
      </c>
    </row>
    <row r="996" spans="4:4" x14ac:dyDescent="0.25">
      <c r="D996" s="44">
        <v>0.67152777777777795</v>
      </c>
    </row>
    <row r="997" spans="4:4" x14ac:dyDescent="0.25">
      <c r="D997" s="44">
        <v>0.67222222222222205</v>
      </c>
    </row>
    <row r="998" spans="4:4" x14ac:dyDescent="0.25">
      <c r="D998" s="44">
        <v>0.67291666666666705</v>
      </c>
    </row>
    <row r="999" spans="4:4" x14ac:dyDescent="0.25">
      <c r="D999" s="44">
        <v>0.67361111111111105</v>
      </c>
    </row>
    <row r="1000" spans="4:4" x14ac:dyDescent="0.25">
      <c r="D1000" s="44">
        <v>0.67430555555555605</v>
      </c>
    </row>
    <row r="1001" spans="4:4" x14ac:dyDescent="0.25">
      <c r="D1001" s="44">
        <v>0.67500000000000004</v>
      </c>
    </row>
    <row r="1002" spans="4:4" x14ac:dyDescent="0.25">
      <c r="D1002" s="44">
        <v>0.67569444444444404</v>
      </c>
    </row>
    <row r="1003" spans="4:4" x14ac:dyDescent="0.25">
      <c r="D1003" s="44">
        <v>0.67638888888888904</v>
      </c>
    </row>
    <row r="1004" spans="4:4" x14ac:dyDescent="0.25">
      <c r="D1004" s="44">
        <v>0.67708333333333304</v>
      </c>
    </row>
    <row r="1005" spans="4:4" x14ac:dyDescent="0.25">
      <c r="D1005" s="44">
        <v>0.67777777777777803</v>
      </c>
    </row>
    <row r="1006" spans="4:4" x14ac:dyDescent="0.25">
      <c r="D1006" s="44">
        <v>0.67847222222222203</v>
      </c>
    </row>
    <row r="1007" spans="4:4" x14ac:dyDescent="0.25">
      <c r="D1007" s="44">
        <v>0.67916666666666703</v>
      </c>
    </row>
    <row r="1008" spans="4:4" x14ac:dyDescent="0.25">
      <c r="D1008" s="44">
        <v>0.67986111111111103</v>
      </c>
    </row>
    <row r="1009" spans="4:4" x14ac:dyDescent="0.25">
      <c r="D1009" s="44">
        <v>0.68055555555555602</v>
      </c>
    </row>
    <row r="1010" spans="4:4" x14ac:dyDescent="0.25">
      <c r="D1010" s="44">
        <v>0.68125000000000002</v>
      </c>
    </row>
    <row r="1011" spans="4:4" x14ac:dyDescent="0.25">
      <c r="D1011" s="44">
        <v>0.68194444444444402</v>
      </c>
    </row>
    <row r="1012" spans="4:4" x14ac:dyDescent="0.25">
      <c r="D1012" s="44">
        <v>0.68263888888888902</v>
      </c>
    </row>
    <row r="1013" spans="4:4" x14ac:dyDescent="0.25">
      <c r="D1013" s="44">
        <v>0.68333333333333302</v>
      </c>
    </row>
    <row r="1014" spans="4:4" x14ac:dyDescent="0.25">
      <c r="D1014" s="44">
        <v>0.68402777777777801</v>
      </c>
    </row>
    <row r="1015" spans="4:4" x14ac:dyDescent="0.25">
      <c r="D1015" s="44">
        <v>0.68472222222222201</v>
      </c>
    </row>
    <row r="1016" spans="4:4" x14ac:dyDescent="0.25">
      <c r="D1016" s="44">
        <v>0.68541666666666701</v>
      </c>
    </row>
    <row r="1017" spans="4:4" x14ac:dyDescent="0.25">
      <c r="D1017" s="44">
        <v>0.68611111111111101</v>
      </c>
    </row>
    <row r="1018" spans="4:4" x14ac:dyDescent="0.25">
      <c r="D1018" s="44">
        <v>0.686805555555556</v>
      </c>
    </row>
    <row r="1019" spans="4:4" x14ac:dyDescent="0.25">
      <c r="D1019" s="44">
        <v>0.6875</v>
      </c>
    </row>
    <row r="1020" spans="4:4" x14ac:dyDescent="0.25">
      <c r="D1020" s="44">
        <v>0.688194444444444</v>
      </c>
    </row>
    <row r="1021" spans="4:4" x14ac:dyDescent="0.25">
      <c r="D1021" s="44">
        <v>0.68888888888888899</v>
      </c>
    </row>
    <row r="1022" spans="4:4" x14ac:dyDescent="0.25">
      <c r="D1022" s="44">
        <v>0.68958333333333299</v>
      </c>
    </row>
    <row r="1023" spans="4:4" x14ac:dyDescent="0.25">
      <c r="D1023" s="44">
        <v>0.69027777777777799</v>
      </c>
    </row>
    <row r="1024" spans="4:4" x14ac:dyDescent="0.25">
      <c r="D1024" s="44">
        <v>0.69097222222222199</v>
      </c>
    </row>
    <row r="1025" spans="4:4" x14ac:dyDescent="0.25">
      <c r="D1025" s="44">
        <v>0.69166666666666698</v>
      </c>
    </row>
    <row r="1026" spans="4:4" x14ac:dyDescent="0.25">
      <c r="D1026" s="44">
        <v>0.69236111111111098</v>
      </c>
    </row>
    <row r="1027" spans="4:4" x14ac:dyDescent="0.25">
      <c r="D1027" s="44">
        <v>0.69305555555555598</v>
      </c>
    </row>
    <row r="1028" spans="4:4" x14ac:dyDescent="0.25">
      <c r="D1028" s="44">
        <v>0.69374999999999998</v>
      </c>
    </row>
    <row r="1029" spans="4:4" x14ac:dyDescent="0.25">
      <c r="D1029" s="44">
        <v>0.69444444444444398</v>
      </c>
    </row>
    <row r="1030" spans="4:4" x14ac:dyDescent="0.25">
      <c r="D1030" s="44">
        <v>0.69513888888888897</v>
      </c>
    </row>
    <row r="1031" spans="4:4" x14ac:dyDescent="0.25">
      <c r="D1031" s="44">
        <v>0.69583333333333297</v>
      </c>
    </row>
    <row r="1032" spans="4:4" x14ac:dyDescent="0.25">
      <c r="D1032" s="44">
        <v>0.69652777777777797</v>
      </c>
    </row>
    <row r="1033" spans="4:4" x14ac:dyDescent="0.25">
      <c r="D1033" s="44">
        <v>0.69722222222222197</v>
      </c>
    </row>
    <row r="1034" spans="4:4" x14ac:dyDescent="0.25">
      <c r="D1034" s="44">
        <v>0.69791666666666696</v>
      </c>
    </row>
    <row r="1035" spans="4:4" x14ac:dyDescent="0.25">
      <c r="D1035" s="44">
        <v>0.69861111111111096</v>
      </c>
    </row>
    <row r="1036" spans="4:4" x14ac:dyDescent="0.25">
      <c r="D1036" s="44">
        <v>0.69930555555555596</v>
      </c>
    </row>
    <row r="1037" spans="4:4" x14ac:dyDescent="0.25">
      <c r="D1037" s="44">
        <v>0.7</v>
      </c>
    </row>
    <row r="1038" spans="4:4" x14ac:dyDescent="0.25">
      <c r="D1038" s="44">
        <v>0.70069444444444495</v>
      </c>
    </row>
    <row r="1039" spans="4:4" x14ac:dyDescent="0.25">
      <c r="D1039" s="44">
        <v>0.70138888888888895</v>
      </c>
    </row>
    <row r="1040" spans="4:4" x14ac:dyDescent="0.25">
      <c r="D1040" s="44">
        <v>0.70208333333333295</v>
      </c>
    </row>
    <row r="1041" spans="4:4" x14ac:dyDescent="0.25">
      <c r="D1041" s="44">
        <v>0.70277777777777795</v>
      </c>
    </row>
    <row r="1042" spans="4:4" x14ac:dyDescent="0.25">
      <c r="D1042" s="44">
        <v>0.70347222222222205</v>
      </c>
    </row>
    <row r="1043" spans="4:4" x14ac:dyDescent="0.25">
      <c r="D1043" s="44">
        <v>0.70416666666666705</v>
      </c>
    </row>
    <row r="1044" spans="4:4" x14ac:dyDescent="0.25">
      <c r="D1044" s="44">
        <v>0.70486111111111105</v>
      </c>
    </row>
    <row r="1045" spans="4:4" x14ac:dyDescent="0.25">
      <c r="D1045" s="44">
        <v>0.70555555555555605</v>
      </c>
    </row>
    <row r="1046" spans="4:4" x14ac:dyDescent="0.25">
      <c r="D1046" s="44">
        <v>0.70625000000000004</v>
      </c>
    </row>
    <row r="1047" spans="4:4" x14ac:dyDescent="0.25">
      <c r="D1047" s="44">
        <v>0.70694444444444404</v>
      </c>
    </row>
    <row r="1048" spans="4:4" x14ac:dyDescent="0.25">
      <c r="D1048" s="44">
        <v>0.70763888888888904</v>
      </c>
    </row>
    <row r="1049" spans="4:4" x14ac:dyDescent="0.25">
      <c r="D1049" s="44">
        <v>0.70833333333333304</v>
      </c>
    </row>
    <row r="1050" spans="4:4" x14ac:dyDescent="0.25">
      <c r="D1050" s="44">
        <v>0.70902777777777803</v>
      </c>
    </row>
    <row r="1051" spans="4:4" x14ac:dyDescent="0.25">
      <c r="D1051" s="44">
        <v>0.70972222222222203</v>
      </c>
    </row>
    <row r="1052" spans="4:4" x14ac:dyDescent="0.25">
      <c r="D1052" s="44">
        <v>0.71041666666666703</v>
      </c>
    </row>
    <row r="1053" spans="4:4" x14ac:dyDescent="0.25">
      <c r="D1053" s="44">
        <v>0.71111111111111103</v>
      </c>
    </row>
    <row r="1054" spans="4:4" x14ac:dyDescent="0.25">
      <c r="D1054" s="44">
        <v>0.71180555555555602</v>
      </c>
    </row>
    <row r="1055" spans="4:4" x14ac:dyDescent="0.25">
      <c r="D1055" s="44">
        <v>0.71250000000000002</v>
      </c>
    </row>
    <row r="1056" spans="4:4" x14ac:dyDescent="0.25">
      <c r="D1056" s="44">
        <v>0.71319444444444402</v>
      </c>
    </row>
    <row r="1057" spans="4:4" x14ac:dyDescent="0.25">
      <c r="D1057" s="44">
        <v>0.71388888888888902</v>
      </c>
    </row>
    <row r="1058" spans="4:4" x14ac:dyDescent="0.25">
      <c r="D1058" s="44">
        <v>0.71458333333333302</v>
      </c>
    </row>
    <row r="1059" spans="4:4" x14ac:dyDescent="0.25">
      <c r="D1059" s="44">
        <v>0.71527777777777801</v>
      </c>
    </row>
    <row r="1060" spans="4:4" x14ac:dyDescent="0.25">
      <c r="D1060" s="44">
        <v>0.71597222222222201</v>
      </c>
    </row>
    <row r="1061" spans="4:4" x14ac:dyDescent="0.25">
      <c r="D1061" s="44">
        <v>0.71666666666666701</v>
      </c>
    </row>
    <row r="1062" spans="4:4" x14ac:dyDescent="0.25">
      <c r="D1062" s="44">
        <v>0.71736111111111101</v>
      </c>
    </row>
    <row r="1063" spans="4:4" x14ac:dyDescent="0.25">
      <c r="D1063" s="44">
        <v>0.718055555555556</v>
      </c>
    </row>
    <row r="1064" spans="4:4" x14ac:dyDescent="0.25">
      <c r="D1064" s="44">
        <v>0.71875</v>
      </c>
    </row>
    <row r="1065" spans="4:4" x14ac:dyDescent="0.25">
      <c r="D1065" s="44">
        <v>0.719444444444444</v>
      </c>
    </row>
    <row r="1066" spans="4:4" x14ac:dyDescent="0.25">
      <c r="D1066" s="44">
        <v>0.72013888888888899</v>
      </c>
    </row>
    <row r="1067" spans="4:4" x14ac:dyDescent="0.25">
      <c r="D1067" s="44">
        <v>0.72083333333333299</v>
      </c>
    </row>
    <row r="1068" spans="4:4" x14ac:dyDescent="0.25">
      <c r="D1068" s="44">
        <v>0.72152777777777799</v>
      </c>
    </row>
    <row r="1069" spans="4:4" x14ac:dyDescent="0.25">
      <c r="D1069" s="44">
        <v>0.72222222222222199</v>
      </c>
    </row>
    <row r="1070" spans="4:4" x14ac:dyDescent="0.25">
      <c r="D1070" s="44">
        <v>0.72291666666666698</v>
      </c>
    </row>
    <row r="1071" spans="4:4" x14ac:dyDescent="0.25">
      <c r="D1071" s="44">
        <v>0.72361111111111098</v>
      </c>
    </row>
    <row r="1072" spans="4:4" x14ac:dyDescent="0.25">
      <c r="D1072" s="44">
        <v>0.72430555555555598</v>
      </c>
    </row>
    <row r="1073" spans="4:4" x14ac:dyDescent="0.25">
      <c r="D1073" s="44">
        <v>0.72499999999999998</v>
      </c>
    </row>
    <row r="1074" spans="4:4" x14ac:dyDescent="0.25">
      <c r="D1074" s="44">
        <v>0.72569444444444398</v>
      </c>
    </row>
    <row r="1075" spans="4:4" x14ac:dyDescent="0.25">
      <c r="D1075" s="44">
        <v>0.72638888888888897</v>
      </c>
    </row>
    <row r="1076" spans="4:4" x14ac:dyDescent="0.25">
      <c r="D1076" s="44">
        <v>0.72708333333333297</v>
      </c>
    </row>
    <row r="1077" spans="4:4" x14ac:dyDescent="0.25">
      <c r="D1077" s="44">
        <v>0.72777777777777797</v>
      </c>
    </row>
    <row r="1078" spans="4:4" x14ac:dyDescent="0.25">
      <c r="D1078" s="44">
        <v>0.72847222222222197</v>
      </c>
    </row>
    <row r="1079" spans="4:4" x14ac:dyDescent="0.25">
      <c r="D1079" s="44">
        <v>0.72916666666666696</v>
      </c>
    </row>
    <row r="1080" spans="4:4" x14ac:dyDescent="0.25">
      <c r="D1080" s="44">
        <v>0.72986111111111096</v>
      </c>
    </row>
    <row r="1081" spans="4:4" x14ac:dyDescent="0.25">
      <c r="D1081" s="44">
        <v>0.73055555555555596</v>
      </c>
    </row>
    <row r="1082" spans="4:4" x14ac:dyDescent="0.25">
      <c r="D1082" s="44">
        <v>0.73124999999999996</v>
      </c>
    </row>
    <row r="1083" spans="4:4" x14ac:dyDescent="0.25">
      <c r="D1083" s="44">
        <v>0.73194444444444495</v>
      </c>
    </row>
    <row r="1084" spans="4:4" x14ac:dyDescent="0.25">
      <c r="D1084" s="44">
        <v>0.73263888888888895</v>
      </c>
    </row>
    <row r="1085" spans="4:4" x14ac:dyDescent="0.25">
      <c r="D1085" s="44">
        <v>0.73333333333333295</v>
      </c>
    </row>
    <row r="1086" spans="4:4" x14ac:dyDescent="0.25">
      <c r="D1086" s="44">
        <v>0.73402777777777795</v>
      </c>
    </row>
    <row r="1087" spans="4:4" x14ac:dyDescent="0.25">
      <c r="D1087" s="44">
        <v>0.73472222222222205</v>
      </c>
    </row>
    <row r="1088" spans="4:4" x14ac:dyDescent="0.25">
      <c r="D1088" s="44">
        <v>0.73541666666666705</v>
      </c>
    </row>
    <row r="1089" spans="4:4" x14ac:dyDescent="0.25">
      <c r="D1089" s="44">
        <v>0.73611111111111105</v>
      </c>
    </row>
    <row r="1090" spans="4:4" x14ac:dyDescent="0.25">
      <c r="D1090" s="44">
        <v>0.73680555555555605</v>
      </c>
    </row>
    <row r="1091" spans="4:4" x14ac:dyDescent="0.25">
      <c r="D1091" s="44">
        <v>0.73750000000000004</v>
      </c>
    </row>
    <row r="1092" spans="4:4" x14ac:dyDescent="0.25">
      <c r="D1092" s="44">
        <v>0.73819444444444404</v>
      </c>
    </row>
    <row r="1093" spans="4:4" x14ac:dyDescent="0.25">
      <c r="D1093" s="44">
        <v>0.73888888888888904</v>
      </c>
    </row>
    <row r="1094" spans="4:4" x14ac:dyDescent="0.25">
      <c r="D1094" s="44">
        <v>0.73958333333333304</v>
      </c>
    </row>
    <row r="1095" spans="4:4" x14ac:dyDescent="0.25">
      <c r="D1095" s="44">
        <v>0.74027777777777803</v>
      </c>
    </row>
    <row r="1096" spans="4:4" x14ac:dyDescent="0.25">
      <c r="D1096" s="44">
        <v>0.74097222222222203</v>
      </c>
    </row>
    <row r="1097" spans="4:4" x14ac:dyDescent="0.25">
      <c r="D1097" s="44">
        <v>0.74166666666666703</v>
      </c>
    </row>
    <row r="1098" spans="4:4" x14ac:dyDescent="0.25">
      <c r="D1098" s="44">
        <v>0.74236111111111103</v>
      </c>
    </row>
    <row r="1099" spans="4:4" x14ac:dyDescent="0.25">
      <c r="D1099" s="44">
        <v>0.74305555555555602</v>
      </c>
    </row>
    <row r="1100" spans="4:4" x14ac:dyDescent="0.25">
      <c r="D1100" s="44">
        <v>0.74375000000000002</v>
      </c>
    </row>
    <row r="1101" spans="4:4" x14ac:dyDescent="0.25">
      <c r="D1101" s="44">
        <v>0.74444444444444402</v>
      </c>
    </row>
    <row r="1102" spans="4:4" x14ac:dyDescent="0.25">
      <c r="D1102" s="44">
        <v>0.74513888888888902</v>
      </c>
    </row>
    <row r="1103" spans="4:4" x14ac:dyDescent="0.25">
      <c r="D1103" s="44">
        <v>0.74583333333333302</v>
      </c>
    </row>
    <row r="1104" spans="4:4" x14ac:dyDescent="0.25">
      <c r="D1104" s="44">
        <v>0.74652777777777801</v>
      </c>
    </row>
    <row r="1105" spans="4:4" x14ac:dyDescent="0.25">
      <c r="D1105" s="44">
        <v>0.74722222222222201</v>
      </c>
    </row>
    <row r="1106" spans="4:4" x14ac:dyDescent="0.25">
      <c r="D1106" s="44">
        <v>0.74791666666666701</v>
      </c>
    </row>
    <row r="1107" spans="4:4" x14ac:dyDescent="0.25">
      <c r="D1107" s="44">
        <v>0.74861111111111101</v>
      </c>
    </row>
    <row r="1108" spans="4:4" x14ac:dyDescent="0.25">
      <c r="D1108" s="44">
        <v>0.749305555555556</v>
      </c>
    </row>
    <row r="1109" spans="4:4" x14ac:dyDescent="0.25">
      <c r="D1109" s="44">
        <v>0.75</v>
      </c>
    </row>
    <row r="1110" spans="4:4" x14ac:dyDescent="0.25">
      <c r="D1110" s="44">
        <v>0.750694444444444</v>
      </c>
    </row>
    <row r="1111" spans="4:4" x14ac:dyDescent="0.25">
      <c r="D1111" s="44">
        <v>0.75138888888888899</v>
      </c>
    </row>
    <row r="1112" spans="4:4" x14ac:dyDescent="0.25">
      <c r="D1112" s="44">
        <v>0.75208333333333299</v>
      </c>
    </row>
    <row r="1113" spans="4:4" x14ac:dyDescent="0.25">
      <c r="D1113" s="44">
        <v>0.75277777777777799</v>
      </c>
    </row>
    <row r="1114" spans="4:4" x14ac:dyDescent="0.25">
      <c r="D1114" s="44">
        <v>0.75347222222222199</v>
      </c>
    </row>
    <row r="1115" spans="4:4" x14ac:dyDescent="0.25">
      <c r="D1115" s="44">
        <v>0.75416666666666698</v>
      </c>
    </row>
    <row r="1116" spans="4:4" x14ac:dyDescent="0.25">
      <c r="D1116" s="44">
        <v>0.75486111111111098</v>
      </c>
    </row>
    <row r="1117" spans="4:4" x14ac:dyDescent="0.25">
      <c r="D1117" s="44">
        <v>0.75555555555555598</v>
      </c>
    </row>
    <row r="1118" spans="4:4" x14ac:dyDescent="0.25">
      <c r="D1118" s="44">
        <v>0.75624999999999998</v>
      </c>
    </row>
    <row r="1119" spans="4:4" x14ac:dyDescent="0.25">
      <c r="D1119" s="44">
        <v>0.75694444444444398</v>
      </c>
    </row>
    <row r="1120" spans="4:4" x14ac:dyDescent="0.25">
      <c r="D1120" s="44">
        <v>0.75763888888888897</v>
      </c>
    </row>
    <row r="1121" spans="4:4" x14ac:dyDescent="0.25">
      <c r="D1121" s="44">
        <v>0.75833333333333297</v>
      </c>
    </row>
    <row r="1122" spans="4:4" x14ac:dyDescent="0.25">
      <c r="D1122" s="44">
        <v>0.75902777777777797</v>
      </c>
    </row>
    <row r="1123" spans="4:4" x14ac:dyDescent="0.25">
      <c r="D1123" s="44">
        <v>0.75972222222222197</v>
      </c>
    </row>
    <row r="1124" spans="4:4" x14ac:dyDescent="0.25">
      <c r="D1124" s="44">
        <v>0.76041666666666696</v>
      </c>
    </row>
    <row r="1125" spans="4:4" x14ac:dyDescent="0.25">
      <c r="D1125" s="44">
        <v>0.76111111111111096</v>
      </c>
    </row>
    <row r="1126" spans="4:4" x14ac:dyDescent="0.25">
      <c r="D1126" s="44">
        <v>0.76180555555555596</v>
      </c>
    </row>
    <row r="1127" spans="4:4" x14ac:dyDescent="0.25">
      <c r="D1127" s="44">
        <v>0.76249999999999996</v>
      </c>
    </row>
    <row r="1128" spans="4:4" x14ac:dyDescent="0.25">
      <c r="D1128" s="44">
        <v>0.76319444444444495</v>
      </c>
    </row>
    <row r="1129" spans="4:4" x14ac:dyDescent="0.25">
      <c r="D1129" s="44">
        <v>0.76388888888888895</v>
      </c>
    </row>
    <row r="1130" spans="4:4" x14ac:dyDescent="0.25">
      <c r="D1130" s="44">
        <v>0.76458333333333295</v>
      </c>
    </row>
    <row r="1131" spans="4:4" x14ac:dyDescent="0.25">
      <c r="D1131" s="44">
        <v>0.76527777777777795</v>
      </c>
    </row>
    <row r="1132" spans="4:4" x14ac:dyDescent="0.25">
      <c r="D1132" s="44">
        <v>0.76597222222222205</v>
      </c>
    </row>
    <row r="1133" spans="4:4" x14ac:dyDescent="0.25">
      <c r="D1133" s="44">
        <v>0.76666666666666705</v>
      </c>
    </row>
    <row r="1134" spans="4:4" x14ac:dyDescent="0.25">
      <c r="D1134" s="44">
        <v>0.76736111111111105</v>
      </c>
    </row>
    <row r="1135" spans="4:4" x14ac:dyDescent="0.25">
      <c r="D1135" s="44">
        <v>0.76805555555555605</v>
      </c>
    </row>
    <row r="1136" spans="4:4" x14ac:dyDescent="0.25">
      <c r="D1136" s="44">
        <v>0.76875000000000004</v>
      </c>
    </row>
    <row r="1137" spans="4:4" x14ac:dyDescent="0.25">
      <c r="D1137" s="44">
        <v>0.76944444444444404</v>
      </c>
    </row>
    <row r="1138" spans="4:4" x14ac:dyDescent="0.25">
      <c r="D1138" s="44">
        <v>0.77013888888888904</v>
      </c>
    </row>
    <row r="1139" spans="4:4" x14ac:dyDescent="0.25">
      <c r="D1139" s="44">
        <v>0.77083333333333304</v>
      </c>
    </row>
    <row r="1140" spans="4:4" x14ac:dyDescent="0.25">
      <c r="D1140" s="44">
        <v>0.77152777777777803</v>
      </c>
    </row>
    <row r="1141" spans="4:4" x14ac:dyDescent="0.25">
      <c r="D1141" s="44">
        <v>0.77222222222222203</v>
      </c>
    </row>
    <row r="1142" spans="4:4" x14ac:dyDescent="0.25">
      <c r="D1142" s="44">
        <v>0.77291666666666703</v>
      </c>
    </row>
    <row r="1143" spans="4:4" x14ac:dyDescent="0.25">
      <c r="D1143" s="44">
        <v>0.77361111111111103</v>
      </c>
    </row>
    <row r="1144" spans="4:4" x14ac:dyDescent="0.25">
      <c r="D1144" s="44">
        <v>0.77430555555555602</v>
      </c>
    </row>
    <row r="1145" spans="4:4" x14ac:dyDescent="0.25">
      <c r="D1145" s="44">
        <v>0.77500000000000002</v>
      </c>
    </row>
    <row r="1146" spans="4:4" x14ac:dyDescent="0.25">
      <c r="D1146" s="44">
        <v>0.77569444444444402</v>
      </c>
    </row>
    <row r="1147" spans="4:4" x14ac:dyDescent="0.25">
      <c r="D1147" s="44">
        <v>0.77638888888888902</v>
      </c>
    </row>
    <row r="1148" spans="4:4" x14ac:dyDescent="0.25">
      <c r="D1148" s="44">
        <v>0.77708333333333302</v>
      </c>
    </row>
    <row r="1149" spans="4:4" x14ac:dyDescent="0.25">
      <c r="D1149" s="44">
        <v>0.77777777777777801</v>
      </c>
    </row>
    <row r="1150" spans="4:4" x14ac:dyDescent="0.25">
      <c r="D1150" s="44">
        <v>0.77847222222222201</v>
      </c>
    </row>
    <row r="1151" spans="4:4" x14ac:dyDescent="0.25">
      <c r="D1151" s="44">
        <v>0.77916666666666701</v>
      </c>
    </row>
    <row r="1152" spans="4:4" x14ac:dyDescent="0.25">
      <c r="D1152" s="44">
        <v>0.77986111111111101</v>
      </c>
    </row>
    <row r="1153" spans="4:4" x14ac:dyDescent="0.25">
      <c r="D1153" s="44">
        <v>0.780555555555556</v>
      </c>
    </row>
    <row r="1154" spans="4:4" x14ac:dyDescent="0.25">
      <c r="D1154" s="44">
        <v>0.78125</v>
      </c>
    </row>
    <row r="1155" spans="4:4" x14ac:dyDescent="0.25">
      <c r="D1155" s="44">
        <v>0.781944444444444</v>
      </c>
    </row>
    <row r="1156" spans="4:4" x14ac:dyDescent="0.25">
      <c r="D1156" s="44">
        <v>0.78263888888888899</v>
      </c>
    </row>
    <row r="1157" spans="4:4" x14ac:dyDescent="0.25">
      <c r="D1157" s="44">
        <v>0.78333333333333299</v>
      </c>
    </row>
    <row r="1158" spans="4:4" x14ac:dyDescent="0.25">
      <c r="D1158" s="44">
        <v>0.78402777777777799</v>
      </c>
    </row>
    <row r="1159" spans="4:4" x14ac:dyDescent="0.25">
      <c r="D1159" s="44">
        <v>0.78472222222222199</v>
      </c>
    </row>
    <row r="1160" spans="4:4" x14ac:dyDescent="0.25">
      <c r="D1160" s="44">
        <v>0.78541666666666698</v>
      </c>
    </row>
    <row r="1161" spans="4:4" x14ac:dyDescent="0.25">
      <c r="D1161" s="44">
        <v>0.78611111111111098</v>
      </c>
    </row>
    <row r="1162" spans="4:4" x14ac:dyDescent="0.25">
      <c r="D1162" s="44">
        <v>0.78680555555555598</v>
      </c>
    </row>
    <row r="1163" spans="4:4" x14ac:dyDescent="0.25">
      <c r="D1163" s="44">
        <v>0.78749999999999998</v>
      </c>
    </row>
    <row r="1164" spans="4:4" x14ac:dyDescent="0.25">
      <c r="D1164" s="44">
        <v>0.78819444444444398</v>
      </c>
    </row>
    <row r="1165" spans="4:4" x14ac:dyDescent="0.25">
      <c r="D1165" s="44">
        <v>0.78888888888888897</v>
      </c>
    </row>
    <row r="1166" spans="4:4" x14ac:dyDescent="0.25">
      <c r="D1166" s="44">
        <v>0.78958333333333297</v>
      </c>
    </row>
    <row r="1167" spans="4:4" x14ac:dyDescent="0.25">
      <c r="D1167" s="44">
        <v>0.79027777777777797</v>
      </c>
    </row>
    <row r="1168" spans="4:4" x14ac:dyDescent="0.25">
      <c r="D1168" s="44">
        <v>0.79097222222222197</v>
      </c>
    </row>
    <row r="1169" spans="4:4" x14ac:dyDescent="0.25">
      <c r="D1169" s="44">
        <v>0.79166666666666696</v>
      </c>
    </row>
    <row r="1170" spans="4:4" x14ac:dyDescent="0.25">
      <c r="D1170" s="44">
        <v>0.79236111111111096</v>
      </c>
    </row>
    <row r="1171" spans="4:4" x14ac:dyDescent="0.25">
      <c r="D1171" s="44">
        <v>0.79305555555555596</v>
      </c>
    </row>
    <row r="1172" spans="4:4" x14ac:dyDescent="0.25">
      <c r="D1172" s="44">
        <v>0.79374999999999996</v>
      </c>
    </row>
    <row r="1173" spans="4:4" x14ac:dyDescent="0.25">
      <c r="D1173" s="44">
        <v>0.79444444444444495</v>
      </c>
    </row>
    <row r="1174" spans="4:4" x14ac:dyDescent="0.25">
      <c r="D1174" s="44">
        <v>0.79513888888888895</v>
      </c>
    </row>
    <row r="1175" spans="4:4" x14ac:dyDescent="0.25">
      <c r="D1175" s="44">
        <v>0.79583333333333295</v>
      </c>
    </row>
    <row r="1176" spans="4:4" x14ac:dyDescent="0.25">
      <c r="D1176" s="44">
        <v>0.79652777777777795</v>
      </c>
    </row>
    <row r="1177" spans="4:4" x14ac:dyDescent="0.25">
      <c r="D1177" s="44">
        <v>0.79722222222222205</v>
      </c>
    </row>
    <row r="1178" spans="4:4" x14ac:dyDescent="0.25">
      <c r="D1178" s="44">
        <v>0.79791666666666705</v>
      </c>
    </row>
    <row r="1179" spans="4:4" x14ac:dyDescent="0.25">
      <c r="D1179" s="44">
        <v>0.79861111111111105</v>
      </c>
    </row>
    <row r="1180" spans="4:4" x14ac:dyDescent="0.25">
      <c r="D1180" s="44">
        <v>0.79930555555555605</v>
      </c>
    </row>
    <row r="1181" spans="4:4" x14ac:dyDescent="0.25">
      <c r="D1181" s="44">
        <v>0.8</v>
      </c>
    </row>
    <row r="1182" spans="4:4" x14ac:dyDescent="0.25">
      <c r="D1182" s="44">
        <v>0.80069444444444404</v>
      </c>
    </row>
    <row r="1183" spans="4:4" x14ac:dyDescent="0.25">
      <c r="D1183" s="44">
        <v>0.80138888888888904</v>
      </c>
    </row>
    <row r="1184" spans="4:4" x14ac:dyDescent="0.25">
      <c r="D1184" s="44">
        <v>0.80208333333333304</v>
      </c>
    </row>
    <row r="1185" spans="4:4" x14ac:dyDescent="0.25">
      <c r="D1185" s="44">
        <v>0.80277777777777803</v>
      </c>
    </row>
    <row r="1186" spans="4:4" x14ac:dyDescent="0.25">
      <c r="D1186" s="44">
        <v>0.80347222222222203</v>
      </c>
    </row>
    <row r="1187" spans="4:4" x14ac:dyDescent="0.25">
      <c r="D1187" s="44">
        <v>0.80416666666666703</v>
      </c>
    </row>
    <row r="1188" spans="4:4" x14ac:dyDescent="0.25">
      <c r="D1188" s="44">
        <v>0.80486111111111103</v>
      </c>
    </row>
    <row r="1189" spans="4:4" x14ac:dyDescent="0.25">
      <c r="D1189" s="44">
        <v>0.80555555555555602</v>
      </c>
    </row>
    <row r="1190" spans="4:4" x14ac:dyDescent="0.25">
      <c r="D1190" s="44">
        <v>0.80625000000000002</v>
      </c>
    </row>
    <row r="1191" spans="4:4" x14ac:dyDescent="0.25">
      <c r="D1191" s="44">
        <v>0.80694444444444402</v>
      </c>
    </row>
    <row r="1192" spans="4:4" x14ac:dyDescent="0.25">
      <c r="D1192" s="44">
        <v>0.80763888888888902</v>
      </c>
    </row>
    <row r="1193" spans="4:4" x14ac:dyDescent="0.25">
      <c r="D1193" s="44">
        <v>0.80833333333333302</v>
      </c>
    </row>
    <row r="1194" spans="4:4" x14ac:dyDescent="0.25">
      <c r="D1194" s="44">
        <v>0.80902777777777801</v>
      </c>
    </row>
    <row r="1195" spans="4:4" x14ac:dyDescent="0.25">
      <c r="D1195" s="44">
        <v>0.80972222222222201</v>
      </c>
    </row>
    <row r="1196" spans="4:4" x14ac:dyDescent="0.25">
      <c r="D1196" s="44">
        <v>0.81041666666666701</v>
      </c>
    </row>
    <row r="1197" spans="4:4" x14ac:dyDescent="0.25">
      <c r="D1197" s="44">
        <v>0.81111111111111101</v>
      </c>
    </row>
    <row r="1198" spans="4:4" x14ac:dyDescent="0.25">
      <c r="D1198" s="44">
        <v>0.811805555555556</v>
      </c>
    </row>
    <row r="1199" spans="4:4" x14ac:dyDescent="0.25">
      <c r="D1199" s="44">
        <v>0.8125</v>
      </c>
    </row>
    <row r="1200" spans="4:4" x14ac:dyDescent="0.25">
      <c r="D1200" s="44">
        <v>0.813194444444444</v>
      </c>
    </row>
    <row r="1201" spans="4:4" x14ac:dyDescent="0.25">
      <c r="D1201" s="44">
        <v>0.81388888888888899</v>
      </c>
    </row>
    <row r="1202" spans="4:4" x14ac:dyDescent="0.25">
      <c r="D1202" s="44">
        <v>0.81458333333333299</v>
      </c>
    </row>
    <row r="1203" spans="4:4" x14ac:dyDescent="0.25">
      <c r="D1203" s="44">
        <v>0.81527777777777799</v>
      </c>
    </row>
    <row r="1204" spans="4:4" x14ac:dyDescent="0.25">
      <c r="D1204" s="44">
        <v>0.81597222222222199</v>
      </c>
    </row>
    <row r="1205" spans="4:4" x14ac:dyDescent="0.25">
      <c r="D1205" s="44">
        <v>0.81666666666666698</v>
      </c>
    </row>
    <row r="1206" spans="4:4" x14ac:dyDescent="0.25">
      <c r="D1206" s="44">
        <v>0.81736111111111098</v>
      </c>
    </row>
    <row r="1207" spans="4:4" x14ac:dyDescent="0.25">
      <c r="D1207" s="44">
        <v>0.81805555555555598</v>
      </c>
    </row>
    <row r="1208" spans="4:4" x14ac:dyDescent="0.25">
      <c r="D1208" s="44">
        <v>0.81874999999999998</v>
      </c>
    </row>
    <row r="1209" spans="4:4" x14ac:dyDescent="0.25">
      <c r="D1209" s="44">
        <v>0.81944444444444497</v>
      </c>
    </row>
    <row r="1210" spans="4:4" x14ac:dyDescent="0.25">
      <c r="D1210" s="44">
        <v>0.82013888888888897</v>
      </c>
    </row>
    <row r="1211" spans="4:4" x14ac:dyDescent="0.25">
      <c r="D1211" s="44">
        <v>0.82083333333333297</v>
      </c>
    </row>
    <row r="1212" spans="4:4" x14ac:dyDescent="0.25">
      <c r="D1212" s="44">
        <v>0.82152777777777797</v>
      </c>
    </row>
    <row r="1213" spans="4:4" x14ac:dyDescent="0.25">
      <c r="D1213" s="44">
        <v>0.82222222222222197</v>
      </c>
    </row>
    <row r="1214" spans="4:4" x14ac:dyDescent="0.25">
      <c r="D1214" s="44">
        <v>0.82291666666666696</v>
      </c>
    </row>
    <row r="1215" spans="4:4" x14ac:dyDescent="0.25">
      <c r="D1215" s="44">
        <v>0.82361111111111096</v>
      </c>
    </row>
    <row r="1216" spans="4:4" x14ac:dyDescent="0.25">
      <c r="D1216" s="44">
        <v>0.82430555555555596</v>
      </c>
    </row>
    <row r="1217" spans="4:4" x14ac:dyDescent="0.25">
      <c r="D1217" s="44">
        <v>0.82499999999999996</v>
      </c>
    </row>
    <row r="1218" spans="4:4" x14ac:dyDescent="0.25">
      <c r="D1218" s="44">
        <v>0.82569444444444495</v>
      </c>
    </row>
    <row r="1219" spans="4:4" x14ac:dyDescent="0.25">
      <c r="D1219" s="44">
        <v>0.82638888888888895</v>
      </c>
    </row>
    <row r="1220" spans="4:4" x14ac:dyDescent="0.25">
      <c r="D1220" s="44">
        <v>0.82708333333333295</v>
      </c>
    </row>
    <row r="1221" spans="4:4" x14ac:dyDescent="0.25">
      <c r="D1221" s="44">
        <v>0.82777777777777795</v>
      </c>
    </row>
    <row r="1222" spans="4:4" x14ac:dyDescent="0.25">
      <c r="D1222" s="44">
        <v>0.82847222222222205</v>
      </c>
    </row>
    <row r="1223" spans="4:4" x14ac:dyDescent="0.25">
      <c r="D1223" s="44">
        <v>0.82916666666666705</v>
      </c>
    </row>
    <row r="1224" spans="4:4" x14ac:dyDescent="0.25">
      <c r="D1224" s="44">
        <v>0.82986111111111105</v>
      </c>
    </row>
    <row r="1225" spans="4:4" x14ac:dyDescent="0.25">
      <c r="D1225" s="44">
        <v>0.83055555555555605</v>
      </c>
    </row>
    <row r="1226" spans="4:4" x14ac:dyDescent="0.25">
      <c r="D1226" s="44">
        <v>0.83125000000000004</v>
      </c>
    </row>
    <row r="1227" spans="4:4" x14ac:dyDescent="0.25">
      <c r="D1227" s="44">
        <v>0.83194444444444404</v>
      </c>
    </row>
    <row r="1228" spans="4:4" x14ac:dyDescent="0.25">
      <c r="D1228" s="44">
        <v>0.83263888888888904</v>
      </c>
    </row>
    <row r="1229" spans="4:4" x14ac:dyDescent="0.25">
      <c r="D1229" s="44">
        <v>0.83333333333333304</v>
      </c>
    </row>
    <row r="1230" spans="4:4" x14ac:dyDescent="0.25">
      <c r="D1230" s="44">
        <v>0.83402777777777803</v>
      </c>
    </row>
    <row r="1231" spans="4:4" x14ac:dyDescent="0.25">
      <c r="D1231" s="44">
        <v>0.83472222222222203</v>
      </c>
    </row>
    <row r="1232" spans="4:4" x14ac:dyDescent="0.25">
      <c r="D1232" s="44">
        <v>0.83541666666666703</v>
      </c>
    </row>
    <row r="1233" spans="4:4" x14ac:dyDescent="0.25">
      <c r="D1233" s="44">
        <v>0.83611111111111103</v>
      </c>
    </row>
    <row r="1234" spans="4:4" x14ac:dyDescent="0.25">
      <c r="D1234" s="44">
        <v>0.83680555555555602</v>
      </c>
    </row>
    <row r="1235" spans="4:4" x14ac:dyDescent="0.25">
      <c r="D1235" s="44">
        <v>0.83750000000000002</v>
      </c>
    </row>
    <row r="1236" spans="4:4" x14ac:dyDescent="0.25">
      <c r="D1236" s="44">
        <v>0.83819444444444402</v>
      </c>
    </row>
    <row r="1237" spans="4:4" x14ac:dyDescent="0.25">
      <c r="D1237" s="44">
        <v>0.83888888888888902</v>
      </c>
    </row>
    <row r="1238" spans="4:4" x14ac:dyDescent="0.25">
      <c r="D1238" s="44">
        <v>0.83958333333333302</v>
      </c>
    </row>
    <row r="1239" spans="4:4" x14ac:dyDescent="0.25">
      <c r="D1239" s="44">
        <v>0.84027777777777801</v>
      </c>
    </row>
    <row r="1240" spans="4:4" x14ac:dyDescent="0.25">
      <c r="D1240" s="44">
        <v>0.84097222222222201</v>
      </c>
    </row>
    <row r="1241" spans="4:4" x14ac:dyDescent="0.25">
      <c r="D1241" s="44">
        <v>0.84166666666666701</v>
      </c>
    </row>
    <row r="1242" spans="4:4" x14ac:dyDescent="0.25">
      <c r="D1242" s="44">
        <v>0.84236111111111101</v>
      </c>
    </row>
    <row r="1243" spans="4:4" x14ac:dyDescent="0.25">
      <c r="D1243" s="44">
        <v>0.843055555555556</v>
      </c>
    </row>
    <row r="1244" spans="4:4" x14ac:dyDescent="0.25">
      <c r="D1244" s="44">
        <v>0.84375</v>
      </c>
    </row>
    <row r="1245" spans="4:4" x14ac:dyDescent="0.25">
      <c r="D1245" s="44">
        <v>0.844444444444444</v>
      </c>
    </row>
    <row r="1246" spans="4:4" x14ac:dyDescent="0.25">
      <c r="D1246" s="44">
        <v>0.84513888888888899</v>
      </c>
    </row>
    <row r="1247" spans="4:4" x14ac:dyDescent="0.25">
      <c r="D1247" s="44">
        <v>0.84583333333333299</v>
      </c>
    </row>
    <row r="1248" spans="4:4" x14ac:dyDescent="0.25">
      <c r="D1248" s="44">
        <v>0.84652777777777799</v>
      </c>
    </row>
    <row r="1249" spans="4:4" x14ac:dyDescent="0.25">
      <c r="D1249" s="44">
        <v>0.84722222222222199</v>
      </c>
    </row>
    <row r="1250" spans="4:4" x14ac:dyDescent="0.25">
      <c r="D1250" s="44">
        <v>0.84791666666666698</v>
      </c>
    </row>
    <row r="1251" spans="4:4" x14ac:dyDescent="0.25">
      <c r="D1251" s="44">
        <v>0.84861111111111098</v>
      </c>
    </row>
    <row r="1252" spans="4:4" x14ac:dyDescent="0.25">
      <c r="D1252" s="44">
        <v>0.84930555555555598</v>
      </c>
    </row>
    <row r="1253" spans="4:4" x14ac:dyDescent="0.25">
      <c r="D1253" s="44">
        <v>0.85</v>
      </c>
    </row>
    <row r="1254" spans="4:4" x14ac:dyDescent="0.25">
      <c r="D1254" s="44">
        <v>0.85069444444444497</v>
      </c>
    </row>
    <row r="1255" spans="4:4" x14ac:dyDescent="0.25">
      <c r="D1255" s="44">
        <v>0.85138888888888897</v>
      </c>
    </row>
    <row r="1256" spans="4:4" x14ac:dyDescent="0.25">
      <c r="D1256" s="44">
        <v>0.85208333333333297</v>
      </c>
    </row>
    <row r="1257" spans="4:4" x14ac:dyDescent="0.25">
      <c r="D1257" s="44">
        <v>0.85277777777777797</v>
      </c>
    </row>
    <row r="1258" spans="4:4" x14ac:dyDescent="0.25">
      <c r="D1258" s="44">
        <v>0.85347222222222197</v>
      </c>
    </row>
    <row r="1259" spans="4:4" x14ac:dyDescent="0.25">
      <c r="D1259" s="44">
        <v>0.85416666666666696</v>
      </c>
    </row>
    <row r="1260" spans="4:4" x14ac:dyDescent="0.25">
      <c r="D1260" s="44">
        <v>0.85486111111111096</v>
      </c>
    </row>
    <row r="1261" spans="4:4" x14ac:dyDescent="0.25">
      <c r="D1261" s="44">
        <v>0.85555555555555596</v>
      </c>
    </row>
    <row r="1262" spans="4:4" x14ac:dyDescent="0.25">
      <c r="D1262" s="44">
        <v>0.85624999999999996</v>
      </c>
    </row>
    <row r="1263" spans="4:4" x14ac:dyDescent="0.25">
      <c r="D1263" s="44">
        <v>0.85694444444444495</v>
      </c>
    </row>
    <row r="1264" spans="4:4" x14ac:dyDescent="0.25">
      <c r="D1264" s="44">
        <v>0.85763888888888895</v>
      </c>
    </row>
    <row r="1265" spans="4:4" x14ac:dyDescent="0.25">
      <c r="D1265" s="44">
        <v>0.85833333333333295</v>
      </c>
    </row>
    <row r="1266" spans="4:4" x14ac:dyDescent="0.25">
      <c r="D1266" s="44">
        <v>0.85902777777777795</v>
      </c>
    </row>
    <row r="1267" spans="4:4" x14ac:dyDescent="0.25">
      <c r="D1267" s="44">
        <v>0.85972222222222205</v>
      </c>
    </row>
    <row r="1268" spans="4:4" x14ac:dyDescent="0.25">
      <c r="D1268" s="44">
        <v>0.86041666666666705</v>
      </c>
    </row>
    <row r="1269" spans="4:4" x14ac:dyDescent="0.25">
      <c r="D1269" s="44">
        <v>0.86111111111111105</v>
      </c>
    </row>
    <row r="1270" spans="4:4" x14ac:dyDescent="0.25">
      <c r="D1270" s="44">
        <v>0.86180555555555605</v>
      </c>
    </row>
    <row r="1271" spans="4:4" x14ac:dyDescent="0.25">
      <c r="D1271" s="44">
        <v>0.86250000000000004</v>
      </c>
    </row>
    <row r="1272" spans="4:4" x14ac:dyDescent="0.25">
      <c r="D1272" s="44">
        <v>0.86319444444444404</v>
      </c>
    </row>
    <row r="1273" spans="4:4" x14ac:dyDescent="0.25">
      <c r="D1273" s="44">
        <v>0.86388888888888904</v>
      </c>
    </row>
    <row r="1274" spans="4:4" x14ac:dyDescent="0.25">
      <c r="D1274" s="44">
        <v>0.86458333333333304</v>
      </c>
    </row>
    <row r="1275" spans="4:4" x14ac:dyDescent="0.25">
      <c r="D1275" s="44">
        <v>0.86527777777777803</v>
      </c>
    </row>
    <row r="1276" spans="4:4" x14ac:dyDescent="0.25">
      <c r="D1276" s="44">
        <v>0.86597222222222203</v>
      </c>
    </row>
    <row r="1277" spans="4:4" x14ac:dyDescent="0.25">
      <c r="D1277" s="44">
        <v>0.86666666666666703</v>
      </c>
    </row>
    <row r="1278" spans="4:4" x14ac:dyDescent="0.25">
      <c r="D1278" s="44">
        <v>0.86736111111111103</v>
      </c>
    </row>
    <row r="1279" spans="4:4" x14ac:dyDescent="0.25">
      <c r="D1279" s="44">
        <v>0.86805555555555602</v>
      </c>
    </row>
    <row r="1280" spans="4:4" x14ac:dyDescent="0.25">
      <c r="D1280" s="44">
        <v>0.86875000000000002</v>
      </c>
    </row>
    <row r="1281" spans="4:4" x14ac:dyDescent="0.25">
      <c r="D1281" s="44">
        <v>0.86944444444444402</v>
      </c>
    </row>
    <row r="1282" spans="4:4" x14ac:dyDescent="0.25">
      <c r="D1282" s="44">
        <v>0.87013888888888902</v>
      </c>
    </row>
    <row r="1283" spans="4:4" x14ac:dyDescent="0.25">
      <c r="D1283" s="44">
        <v>0.87083333333333302</v>
      </c>
    </row>
    <row r="1284" spans="4:4" x14ac:dyDescent="0.25">
      <c r="D1284" s="44">
        <v>0.87152777777777801</v>
      </c>
    </row>
    <row r="1285" spans="4:4" x14ac:dyDescent="0.25">
      <c r="D1285" s="44">
        <v>0.87222222222222201</v>
      </c>
    </row>
    <row r="1286" spans="4:4" x14ac:dyDescent="0.25">
      <c r="D1286" s="44">
        <v>0.87291666666666701</v>
      </c>
    </row>
    <row r="1287" spans="4:4" x14ac:dyDescent="0.25">
      <c r="D1287" s="44">
        <v>0.87361111111111101</v>
      </c>
    </row>
    <row r="1288" spans="4:4" x14ac:dyDescent="0.25">
      <c r="D1288" s="44">
        <v>0.874305555555556</v>
      </c>
    </row>
    <row r="1289" spans="4:4" x14ac:dyDescent="0.25">
      <c r="D1289" s="44">
        <v>0.875</v>
      </c>
    </row>
    <row r="1290" spans="4:4" x14ac:dyDescent="0.25">
      <c r="D1290" s="44">
        <v>0.875694444444444</v>
      </c>
    </row>
    <row r="1291" spans="4:4" x14ac:dyDescent="0.25">
      <c r="D1291" s="44">
        <v>0.87638888888888899</v>
      </c>
    </row>
    <row r="1292" spans="4:4" x14ac:dyDescent="0.25">
      <c r="D1292" s="44">
        <v>0.87708333333333299</v>
      </c>
    </row>
    <row r="1293" spans="4:4" x14ac:dyDescent="0.25">
      <c r="D1293" s="44">
        <v>0.87777777777777799</v>
      </c>
    </row>
    <row r="1294" spans="4:4" x14ac:dyDescent="0.25">
      <c r="D1294" s="44">
        <v>0.87847222222222199</v>
      </c>
    </row>
    <row r="1295" spans="4:4" x14ac:dyDescent="0.25">
      <c r="D1295" s="44">
        <v>0.87916666666666698</v>
      </c>
    </row>
    <row r="1296" spans="4:4" x14ac:dyDescent="0.25">
      <c r="D1296" s="44">
        <v>0.87986111111111098</v>
      </c>
    </row>
    <row r="1297" spans="4:4" x14ac:dyDescent="0.25">
      <c r="D1297" s="44">
        <v>0.88055555555555598</v>
      </c>
    </row>
    <row r="1298" spans="4:4" x14ac:dyDescent="0.25">
      <c r="D1298" s="44">
        <v>0.88124999999999998</v>
      </c>
    </row>
    <row r="1299" spans="4:4" x14ac:dyDescent="0.25">
      <c r="D1299" s="44">
        <v>0.88194444444444497</v>
      </c>
    </row>
    <row r="1300" spans="4:4" x14ac:dyDescent="0.25">
      <c r="D1300" s="44">
        <v>0.88263888888888897</v>
      </c>
    </row>
    <row r="1301" spans="4:4" x14ac:dyDescent="0.25">
      <c r="D1301" s="44">
        <v>0.88333333333333297</v>
      </c>
    </row>
    <row r="1302" spans="4:4" x14ac:dyDescent="0.25">
      <c r="D1302" s="44">
        <v>0.88402777777777797</v>
      </c>
    </row>
    <row r="1303" spans="4:4" x14ac:dyDescent="0.25">
      <c r="D1303" s="44">
        <v>0.88472222222222197</v>
      </c>
    </row>
    <row r="1304" spans="4:4" x14ac:dyDescent="0.25">
      <c r="D1304" s="44">
        <v>0.88541666666666696</v>
      </c>
    </row>
    <row r="1305" spans="4:4" x14ac:dyDescent="0.25">
      <c r="D1305" s="44">
        <v>0.88611111111111096</v>
      </c>
    </row>
    <row r="1306" spans="4:4" x14ac:dyDescent="0.25">
      <c r="D1306" s="44">
        <v>0.88680555555555596</v>
      </c>
    </row>
    <row r="1307" spans="4:4" x14ac:dyDescent="0.25">
      <c r="D1307" s="44">
        <v>0.88749999999999996</v>
      </c>
    </row>
    <row r="1308" spans="4:4" x14ac:dyDescent="0.25">
      <c r="D1308" s="44">
        <v>0.88819444444444495</v>
      </c>
    </row>
    <row r="1309" spans="4:4" x14ac:dyDescent="0.25">
      <c r="D1309" s="44">
        <v>0.88888888888888895</v>
      </c>
    </row>
    <row r="1310" spans="4:4" x14ac:dyDescent="0.25">
      <c r="D1310" s="44">
        <v>0.88958333333333295</v>
      </c>
    </row>
    <row r="1311" spans="4:4" x14ac:dyDescent="0.25">
      <c r="D1311" s="44">
        <v>0.89027777777777795</v>
      </c>
    </row>
    <row r="1312" spans="4:4" x14ac:dyDescent="0.25">
      <c r="D1312" s="44">
        <v>0.89097222222222205</v>
      </c>
    </row>
    <row r="1313" spans="4:4" x14ac:dyDescent="0.25">
      <c r="D1313" s="44">
        <v>0.89166666666666705</v>
      </c>
    </row>
    <row r="1314" spans="4:4" x14ac:dyDescent="0.25">
      <c r="D1314" s="44">
        <v>0.89236111111111105</v>
      </c>
    </row>
    <row r="1315" spans="4:4" x14ac:dyDescent="0.25">
      <c r="D1315" s="44">
        <v>0.89305555555555605</v>
      </c>
    </row>
    <row r="1316" spans="4:4" x14ac:dyDescent="0.25">
      <c r="D1316" s="44">
        <v>0.89375000000000004</v>
      </c>
    </row>
    <row r="1317" spans="4:4" x14ac:dyDescent="0.25">
      <c r="D1317" s="44">
        <v>0.89444444444444404</v>
      </c>
    </row>
    <row r="1318" spans="4:4" x14ac:dyDescent="0.25">
      <c r="D1318" s="44">
        <v>0.89513888888888904</v>
      </c>
    </row>
    <row r="1319" spans="4:4" x14ac:dyDescent="0.25">
      <c r="D1319" s="44">
        <v>0.89583333333333304</v>
      </c>
    </row>
    <row r="1320" spans="4:4" x14ac:dyDescent="0.25">
      <c r="D1320" s="44">
        <v>0.89652777777777803</v>
      </c>
    </row>
    <row r="1321" spans="4:4" x14ac:dyDescent="0.25">
      <c r="D1321" s="44">
        <v>0.89722222222222203</v>
      </c>
    </row>
    <row r="1322" spans="4:4" x14ac:dyDescent="0.25">
      <c r="D1322" s="44">
        <v>0.89791666666666703</v>
      </c>
    </row>
    <row r="1323" spans="4:4" x14ac:dyDescent="0.25">
      <c r="D1323" s="44">
        <v>0.89861111111111103</v>
      </c>
    </row>
    <row r="1324" spans="4:4" x14ac:dyDescent="0.25">
      <c r="D1324" s="44">
        <v>0.89930555555555602</v>
      </c>
    </row>
    <row r="1325" spans="4:4" x14ac:dyDescent="0.25">
      <c r="D1325" s="44">
        <v>0.9</v>
      </c>
    </row>
    <row r="1326" spans="4:4" x14ac:dyDescent="0.25">
      <c r="D1326" s="44">
        <v>0.90069444444444402</v>
      </c>
    </row>
    <row r="1327" spans="4:4" x14ac:dyDescent="0.25">
      <c r="D1327" s="44">
        <v>0.90138888888888902</v>
      </c>
    </row>
    <row r="1328" spans="4:4" x14ac:dyDescent="0.25">
      <c r="D1328" s="44">
        <v>0.90208333333333302</v>
      </c>
    </row>
    <row r="1329" spans="4:4" x14ac:dyDescent="0.25">
      <c r="D1329" s="44">
        <v>0.90277777777777801</v>
      </c>
    </row>
    <row r="1330" spans="4:4" x14ac:dyDescent="0.25">
      <c r="D1330" s="44">
        <v>0.90347222222222201</v>
      </c>
    </row>
    <row r="1331" spans="4:4" x14ac:dyDescent="0.25">
      <c r="D1331" s="44">
        <v>0.90416666666666701</v>
      </c>
    </row>
    <row r="1332" spans="4:4" x14ac:dyDescent="0.25">
      <c r="D1332" s="44">
        <v>0.90486111111111101</v>
      </c>
    </row>
    <row r="1333" spans="4:4" x14ac:dyDescent="0.25">
      <c r="D1333" s="44">
        <v>0.905555555555556</v>
      </c>
    </row>
    <row r="1334" spans="4:4" x14ac:dyDescent="0.25">
      <c r="D1334" s="44">
        <v>0.90625</v>
      </c>
    </row>
    <row r="1335" spans="4:4" x14ac:dyDescent="0.25">
      <c r="D1335" s="44">
        <v>0.906944444444444</v>
      </c>
    </row>
    <row r="1336" spans="4:4" x14ac:dyDescent="0.25">
      <c r="D1336" s="44">
        <v>0.90763888888888899</v>
      </c>
    </row>
    <row r="1337" spans="4:4" x14ac:dyDescent="0.25">
      <c r="D1337" s="44">
        <v>0.90833333333333299</v>
      </c>
    </row>
    <row r="1338" spans="4:4" x14ac:dyDescent="0.25">
      <c r="D1338" s="44">
        <v>0.90902777777777799</v>
      </c>
    </row>
    <row r="1339" spans="4:4" x14ac:dyDescent="0.25">
      <c r="D1339" s="44">
        <v>0.90972222222222199</v>
      </c>
    </row>
    <row r="1340" spans="4:4" x14ac:dyDescent="0.25">
      <c r="D1340" s="44">
        <v>0.91041666666666698</v>
      </c>
    </row>
    <row r="1341" spans="4:4" x14ac:dyDescent="0.25">
      <c r="D1341" s="44">
        <v>0.91111111111111098</v>
      </c>
    </row>
    <row r="1342" spans="4:4" x14ac:dyDescent="0.25">
      <c r="D1342" s="44">
        <v>0.91180555555555598</v>
      </c>
    </row>
    <row r="1343" spans="4:4" x14ac:dyDescent="0.25">
      <c r="D1343" s="44">
        <v>0.91249999999999998</v>
      </c>
    </row>
    <row r="1344" spans="4:4" x14ac:dyDescent="0.25">
      <c r="D1344" s="44">
        <v>0.91319444444444497</v>
      </c>
    </row>
    <row r="1345" spans="4:4" x14ac:dyDescent="0.25">
      <c r="D1345" s="44">
        <v>0.91388888888888897</v>
      </c>
    </row>
    <row r="1346" spans="4:4" x14ac:dyDescent="0.25">
      <c r="D1346" s="44">
        <v>0.91458333333333297</v>
      </c>
    </row>
    <row r="1347" spans="4:4" x14ac:dyDescent="0.25">
      <c r="D1347" s="44">
        <v>0.91527777777777797</v>
      </c>
    </row>
    <row r="1348" spans="4:4" x14ac:dyDescent="0.25">
      <c r="D1348" s="44">
        <v>0.91597222222222197</v>
      </c>
    </row>
    <row r="1349" spans="4:4" x14ac:dyDescent="0.25">
      <c r="D1349" s="44">
        <v>0.91666666666666696</v>
      </c>
    </row>
    <row r="1350" spans="4:4" x14ac:dyDescent="0.25">
      <c r="D1350" s="44">
        <v>0.91736111111111096</v>
      </c>
    </row>
    <row r="1351" spans="4:4" x14ac:dyDescent="0.25">
      <c r="D1351" s="44">
        <v>0.91805555555555596</v>
      </c>
    </row>
    <row r="1352" spans="4:4" x14ac:dyDescent="0.25">
      <c r="D1352" s="44">
        <v>0.91874999999999996</v>
      </c>
    </row>
    <row r="1353" spans="4:4" x14ac:dyDescent="0.25">
      <c r="D1353" s="44">
        <v>0.91944444444444495</v>
      </c>
    </row>
    <row r="1354" spans="4:4" x14ac:dyDescent="0.25">
      <c r="D1354" s="44">
        <v>0.92013888888888895</v>
      </c>
    </row>
    <row r="1355" spans="4:4" x14ac:dyDescent="0.25">
      <c r="D1355" s="44">
        <v>0.92083333333333295</v>
      </c>
    </row>
    <row r="1356" spans="4:4" x14ac:dyDescent="0.25">
      <c r="D1356" s="44">
        <v>0.92152777777777795</v>
      </c>
    </row>
    <row r="1357" spans="4:4" x14ac:dyDescent="0.25">
      <c r="D1357" s="44">
        <v>0.92222222222222205</v>
      </c>
    </row>
    <row r="1358" spans="4:4" x14ac:dyDescent="0.25">
      <c r="D1358" s="44">
        <v>0.92291666666666705</v>
      </c>
    </row>
    <row r="1359" spans="4:4" x14ac:dyDescent="0.25">
      <c r="D1359" s="44">
        <v>0.92361111111111105</v>
      </c>
    </row>
    <row r="1360" spans="4:4" x14ac:dyDescent="0.25">
      <c r="D1360" s="44">
        <v>0.92430555555555605</v>
      </c>
    </row>
    <row r="1361" spans="4:4" x14ac:dyDescent="0.25">
      <c r="D1361" s="44">
        <v>0.92500000000000004</v>
      </c>
    </row>
    <row r="1362" spans="4:4" x14ac:dyDescent="0.25">
      <c r="D1362" s="44">
        <v>0.92569444444444404</v>
      </c>
    </row>
    <row r="1363" spans="4:4" x14ac:dyDescent="0.25">
      <c r="D1363" s="44">
        <v>0.92638888888888904</v>
      </c>
    </row>
    <row r="1364" spans="4:4" x14ac:dyDescent="0.25">
      <c r="D1364" s="44">
        <v>0.92708333333333304</v>
      </c>
    </row>
    <row r="1365" spans="4:4" x14ac:dyDescent="0.25">
      <c r="D1365" s="44">
        <v>0.92777777777777803</v>
      </c>
    </row>
    <row r="1366" spans="4:4" x14ac:dyDescent="0.25">
      <c r="D1366" s="44">
        <v>0.92847222222222203</v>
      </c>
    </row>
    <row r="1367" spans="4:4" x14ac:dyDescent="0.25">
      <c r="D1367" s="44">
        <v>0.92916666666666703</v>
      </c>
    </row>
    <row r="1368" spans="4:4" x14ac:dyDescent="0.25">
      <c r="D1368" s="44">
        <v>0.92986111111111103</v>
      </c>
    </row>
    <row r="1369" spans="4:4" x14ac:dyDescent="0.25">
      <c r="D1369" s="44">
        <v>0.93055555555555602</v>
      </c>
    </row>
    <row r="1370" spans="4:4" x14ac:dyDescent="0.25">
      <c r="D1370" s="44">
        <v>0.93125000000000002</v>
      </c>
    </row>
    <row r="1371" spans="4:4" x14ac:dyDescent="0.25">
      <c r="D1371" s="44">
        <v>0.93194444444444402</v>
      </c>
    </row>
    <row r="1372" spans="4:4" x14ac:dyDescent="0.25">
      <c r="D1372" s="44">
        <v>0.93263888888888902</v>
      </c>
    </row>
    <row r="1373" spans="4:4" x14ac:dyDescent="0.25">
      <c r="D1373" s="44">
        <v>0.93333333333333302</v>
      </c>
    </row>
    <row r="1374" spans="4:4" x14ac:dyDescent="0.25">
      <c r="D1374" s="44">
        <v>0.93402777777777801</v>
      </c>
    </row>
    <row r="1375" spans="4:4" x14ac:dyDescent="0.25">
      <c r="D1375" s="44">
        <v>0.93472222222222201</v>
      </c>
    </row>
    <row r="1376" spans="4:4" x14ac:dyDescent="0.25">
      <c r="D1376" s="44">
        <v>0.93541666666666701</v>
      </c>
    </row>
    <row r="1377" spans="4:4" x14ac:dyDescent="0.25">
      <c r="D1377" s="44">
        <v>0.93611111111111101</v>
      </c>
    </row>
    <row r="1378" spans="4:4" x14ac:dyDescent="0.25">
      <c r="D1378" s="44">
        <v>0.936805555555556</v>
      </c>
    </row>
    <row r="1379" spans="4:4" x14ac:dyDescent="0.25">
      <c r="D1379" s="44">
        <v>0.9375</v>
      </c>
    </row>
    <row r="1380" spans="4:4" x14ac:dyDescent="0.25">
      <c r="D1380" s="44">
        <v>0.938194444444444</v>
      </c>
    </row>
    <row r="1381" spans="4:4" x14ac:dyDescent="0.25">
      <c r="D1381" s="44">
        <v>0.93888888888888899</v>
      </c>
    </row>
    <row r="1382" spans="4:4" x14ac:dyDescent="0.25">
      <c r="D1382" s="44">
        <v>0.93958333333333299</v>
      </c>
    </row>
    <row r="1383" spans="4:4" x14ac:dyDescent="0.25">
      <c r="D1383" s="44">
        <v>0.94027777777777799</v>
      </c>
    </row>
    <row r="1384" spans="4:4" x14ac:dyDescent="0.25">
      <c r="D1384" s="44">
        <v>0.94097222222222199</v>
      </c>
    </row>
    <row r="1385" spans="4:4" x14ac:dyDescent="0.25">
      <c r="D1385" s="44">
        <v>0.94166666666666698</v>
      </c>
    </row>
    <row r="1386" spans="4:4" x14ac:dyDescent="0.25">
      <c r="D1386" s="44">
        <v>0.94236111111111098</v>
      </c>
    </row>
    <row r="1387" spans="4:4" x14ac:dyDescent="0.25">
      <c r="D1387" s="44">
        <v>0.94305555555555598</v>
      </c>
    </row>
    <row r="1388" spans="4:4" x14ac:dyDescent="0.25">
      <c r="D1388" s="44">
        <v>0.94374999999999998</v>
      </c>
    </row>
    <row r="1389" spans="4:4" x14ac:dyDescent="0.25">
      <c r="D1389" s="44">
        <v>0.94444444444444497</v>
      </c>
    </row>
    <row r="1390" spans="4:4" x14ac:dyDescent="0.25">
      <c r="D1390" s="44">
        <v>0.94513888888888897</v>
      </c>
    </row>
    <row r="1391" spans="4:4" x14ac:dyDescent="0.25">
      <c r="D1391" s="44">
        <v>0.94583333333333297</v>
      </c>
    </row>
    <row r="1392" spans="4:4" x14ac:dyDescent="0.25">
      <c r="D1392" s="44">
        <v>0.94652777777777797</v>
      </c>
    </row>
    <row r="1393" spans="4:4" x14ac:dyDescent="0.25">
      <c r="D1393" s="44">
        <v>0.94722222222222197</v>
      </c>
    </row>
    <row r="1394" spans="4:4" x14ac:dyDescent="0.25">
      <c r="D1394" s="44">
        <v>0.94791666666666696</v>
      </c>
    </row>
    <row r="1395" spans="4:4" x14ac:dyDescent="0.25">
      <c r="D1395" s="44">
        <v>0.94861111111111096</v>
      </c>
    </row>
    <row r="1396" spans="4:4" x14ac:dyDescent="0.25">
      <c r="D1396" s="44">
        <v>0.94930555555555596</v>
      </c>
    </row>
    <row r="1397" spans="4:4" x14ac:dyDescent="0.25">
      <c r="D1397" s="44">
        <v>0.95</v>
      </c>
    </row>
    <row r="1398" spans="4:4" x14ac:dyDescent="0.25">
      <c r="D1398" s="44">
        <v>0.95069444444444495</v>
      </c>
    </row>
    <row r="1399" spans="4:4" x14ac:dyDescent="0.25">
      <c r="D1399" s="44">
        <v>0.95138888888888895</v>
      </c>
    </row>
    <row r="1400" spans="4:4" x14ac:dyDescent="0.25">
      <c r="D1400" s="44">
        <v>0.95208333333333295</v>
      </c>
    </row>
    <row r="1401" spans="4:4" x14ac:dyDescent="0.25">
      <c r="D1401" s="44">
        <v>0.95277777777777795</v>
      </c>
    </row>
    <row r="1402" spans="4:4" x14ac:dyDescent="0.25">
      <c r="D1402" s="44">
        <v>0.95347222222222205</v>
      </c>
    </row>
    <row r="1403" spans="4:4" x14ac:dyDescent="0.25">
      <c r="D1403" s="44">
        <v>0.95416666666666705</v>
      </c>
    </row>
    <row r="1404" spans="4:4" x14ac:dyDescent="0.25">
      <c r="D1404" s="44">
        <v>0.95486111111111105</v>
      </c>
    </row>
    <row r="1405" spans="4:4" x14ac:dyDescent="0.25">
      <c r="D1405" s="44">
        <v>0.95555555555555605</v>
      </c>
    </row>
    <row r="1406" spans="4:4" x14ac:dyDescent="0.25">
      <c r="D1406" s="44">
        <v>0.95625000000000004</v>
      </c>
    </row>
    <row r="1407" spans="4:4" x14ac:dyDescent="0.25">
      <c r="D1407" s="44">
        <v>0.95694444444444404</v>
      </c>
    </row>
    <row r="1408" spans="4:4" x14ac:dyDescent="0.25">
      <c r="D1408" s="44">
        <v>0.95763888888888904</v>
      </c>
    </row>
    <row r="1409" spans="4:4" x14ac:dyDescent="0.25">
      <c r="D1409" s="44">
        <v>0.95833333333333304</v>
      </c>
    </row>
    <row r="1410" spans="4:4" x14ac:dyDescent="0.25">
      <c r="D1410" s="44">
        <v>0.95902777777777803</v>
      </c>
    </row>
    <row r="1411" spans="4:4" x14ac:dyDescent="0.25">
      <c r="D1411" s="44">
        <v>0.95972222222222203</v>
      </c>
    </row>
    <row r="1412" spans="4:4" x14ac:dyDescent="0.25">
      <c r="D1412" s="44">
        <v>0.96041666666666703</v>
      </c>
    </row>
    <row r="1413" spans="4:4" x14ac:dyDescent="0.25">
      <c r="D1413" s="44">
        <v>0.96111111111111103</v>
      </c>
    </row>
    <row r="1414" spans="4:4" x14ac:dyDescent="0.25">
      <c r="D1414" s="44">
        <v>0.96180555555555602</v>
      </c>
    </row>
    <row r="1415" spans="4:4" x14ac:dyDescent="0.25">
      <c r="D1415" s="44">
        <v>0.96250000000000002</v>
      </c>
    </row>
    <row r="1416" spans="4:4" x14ac:dyDescent="0.25">
      <c r="D1416" s="44">
        <v>0.96319444444444402</v>
      </c>
    </row>
    <row r="1417" spans="4:4" x14ac:dyDescent="0.25">
      <c r="D1417" s="44">
        <v>0.96388888888888902</v>
      </c>
    </row>
    <row r="1418" spans="4:4" x14ac:dyDescent="0.25">
      <c r="D1418" s="44">
        <v>0.96458333333333302</v>
      </c>
    </row>
    <row r="1419" spans="4:4" x14ac:dyDescent="0.25">
      <c r="D1419" s="44">
        <v>0.96527777777777801</v>
      </c>
    </row>
    <row r="1420" spans="4:4" x14ac:dyDescent="0.25">
      <c r="D1420" s="44">
        <v>0.96597222222222201</v>
      </c>
    </row>
    <row r="1421" spans="4:4" x14ac:dyDescent="0.25">
      <c r="D1421" s="44">
        <v>0.96666666666666701</v>
      </c>
    </row>
    <row r="1422" spans="4:4" x14ac:dyDescent="0.25">
      <c r="D1422" s="44">
        <v>0.96736111111111101</v>
      </c>
    </row>
    <row r="1423" spans="4:4" x14ac:dyDescent="0.25">
      <c r="D1423" s="44">
        <v>0.968055555555556</v>
      </c>
    </row>
    <row r="1424" spans="4:4" x14ac:dyDescent="0.25">
      <c r="D1424" s="44">
        <v>0.96875</v>
      </c>
    </row>
    <row r="1425" spans="4:4" x14ac:dyDescent="0.25">
      <c r="D1425" s="44">
        <v>0.969444444444444</v>
      </c>
    </row>
    <row r="1426" spans="4:4" x14ac:dyDescent="0.25">
      <c r="D1426" s="44">
        <v>0.97013888888888899</v>
      </c>
    </row>
    <row r="1427" spans="4:4" x14ac:dyDescent="0.25">
      <c r="D1427" s="44">
        <v>0.97083333333333299</v>
      </c>
    </row>
    <row r="1428" spans="4:4" x14ac:dyDescent="0.25">
      <c r="D1428" s="44">
        <v>0.97152777777777799</v>
      </c>
    </row>
    <row r="1429" spans="4:4" x14ac:dyDescent="0.25">
      <c r="D1429" s="44">
        <v>0.97222222222222199</v>
      </c>
    </row>
    <row r="1430" spans="4:4" x14ac:dyDescent="0.25">
      <c r="D1430" s="44">
        <v>0.97291666666666698</v>
      </c>
    </row>
    <row r="1431" spans="4:4" x14ac:dyDescent="0.25">
      <c r="D1431" s="44">
        <v>0.97361111111111098</v>
      </c>
    </row>
    <row r="1432" spans="4:4" x14ac:dyDescent="0.25">
      <c r="D1432" s="44">
        <v>0.97430555555555598</v>
      </c>
    </row>
    <row r="1433" spans="4:4" x14ac:dyDescent="0.25">
      <c r="D1433" s="44">
        <v>0.97499999999999998</v>
      </c>
    </row>
    <row r="1434" spans="4:4" x14ac:dyDescent="0.25">
      <c r="D1434" s="44">
        <v>0.97569444444444497</v>
      </c>
    </row>
    <row r="1435" spans="4:4" x14ac:dyDescent="0.25">
      <c r="D1435" s="44">
        <v>0.97638888888888897</v>
      </c>
    </row>
    <row r="1436" spans="4:4" x14ac:dyDescent="0.25">
      <c r="D1436" s="44">
        <v>0.97708333333333297</v>
      </c>
    </row>
    <row r="1437" spans="4:4" x14ac:dyDescent="0.25">
      <c r="D1437" s="44">
        <v>0.97777777777777797</v>
      </c>
    </row>
    <row r="1438" spans="4:4" x14ac:dyDescent="0.25">
      <c r="D1438" s="44">
        <v>0.97847222222222197</v>
      </c>
    </row>
    <row r="1439" spans="4:4" x14ac:dyDescent="0.25">
      <c r="D1439" s="44">
        <v>0.97916666666666696</v>
      </c>
    </row>
    <row r="1440" spans="4:4" x14ac:dyDescent="0.25">
      <c r="D1440" s="44">
        <v>0.97986111111111096</v>
      </c>
    </row>
    <row r="1441" spans="4:4" x14ac:dyDescent="0.25">
      <c r="D1441" s="44">
        <v>0.98055555555555596</v>
      </c>
    </row>
    <row r="1442" spans="4:4" x14ac:dyDescent="0.25">
      <c r="D1442" s="44">
        <v>0.98124999999999996</v>
      </c>
    </row>
    <row r="1443" spans="4:4" x14ac:dyDescent="0.25">
      <c r="D1443" s="44">
        <v>0.98194444444444495</v>
      </c>
    </row>
    <row r="1444" spans="4:4" x14ac:dyDescent="0.25">
      <c r="D1444" s="44">
        <v>0.98263888888888895</v>
      </c>
    </row>
    <row r="1445" spans="4:4" x14ac:dyDescent="0.25">
      <c r="D1445" s="44">
        <v>0.98333333333333295</v>
      </c>
    </row>
    <row r="1446" spans="4:4" x14ac:dyDescent="0.25">
      <c r="D1446" s="44">
        <v>0.98402777777777795</v>
      </c>
    </row>
    <row r="1447" spans="4:4" x14ac:dyDescent="0.25">
      <c r="D1447" s="44">
        <v>0.98472222222222205</v>
      </c>
    </row>
    <row r="1448" spans="4:4" x14ac:dyDescent="0.25">
      <c r="D1448" s="44">
        <v>0.98541666666666705</v>
      </c>
    </row>
    <row r="1449" spans="4:4" x14ac:dyDescent="0.25">
      <c r="D1449" s="44">
        <v>0.98611111111111105</v>
      </c>
    </row>
    <row r="1450" spans="4:4" x14ac:dyDescent="0.25">
      <c r="D1450" s="44">
        <v>0.98680555555555605</v>
      </c>
    </row>
    <row r="1451" spans="4:4" x14ac:dyDescent="0.25">
      <c r="D1451" s="44">
        <v>0.98750000000000004</v>
      </c>
    </row>
    <row r="1452" spans="4:4" x14ac:dyDescent="0.25">
      <c r="D1452" s="44">
        <v>0.98819444444444404</v>
      </c>
    </row>
    <row r="1453" spans="4:4" x14ac:dyDescent="0.25">
      <c r="D1453" s="44">
        <v>0.98888888888888904</v>
      </c>
    </row>
    <row r="1454" spans="4:4" x14ac:dyDescent="0.25">
      <c r="D1454" s="44">
        <v>0.98958333333333304</v>
      </c>
    </row>
    <row r="1455" spans="4:4" x14ac:dyDescent="0.25">
      <c r="D1455" s="44">
        <v>0.99027777777777803</v>
      </c>
    </row>
    <row r="1456" spans="4:4" x14ac:dyDescent="0.25">
      <c r="D1456" s="44">
        <v>0.99097222222222203</v>
      </c>
    </row>
    <row r="1457" spans="4:4" x14ac:dyDescent="0.25">
      <c r="D1457" s="44">
        <v>0.99166666666666703</v>
      </c>
    </row>
    <row r="1458" spans="4:4" x14ac:dyDescent="0.25">
      <c r="D1458" s="44">
        <v>0.99236111111111103</v>
      </c>
    </row>
    <row r="1459" spans="4:4" x14ac:dyDescent="0.25">
      <c r="D1459" s="44">
        <v>0.99305555555555602</v>
      </c>
    </row>
    <row r="1460" spans="4:4" x14ac:dyDescent="0.25">
      <c r="D1460" s="44">
        <v>0.99375000000000002</v>
      </c>
    </row>
    <row r="1461" spans="4:4" x14ac:dyDescent="0.25">
      <c r="D1461" s="44">
        <v>0.99444444444444402</v>
      </c>
    </row>
    <row r="1462" spans="4:4" x14ac:dyDescent="0.25">
      <c r="D1462" s="44">
        <v>0.99513888888888902</v>
      </c>
    </row>
    <row r="1463" spans="4:4" x14ac:dyDescent="0.25">
      <c r="D1463" s="44">
        <v>0.99583333333333302</v>
      </c>
    </row>
    <row r="1464" spans="4:4" x14ac:dyDescent="0.25">
      <c r="D1464" s="44">
        <v>0.99652777777777801</v>
      </c>
    </row>
    <row r="1465" spans="4:4" x14ac:dyDescent="0.25">
      <c r="D1465" s="44">
        <v>0.99722222222222201</v>
      </c>
    </row>
    <row r="1466" spans="4:4" x14ac:dyDescent="0.25">
      <c r="D1466" s="44">
        <v>0.99791666666666701</v>
      </c>
    </row>
    <row r="1467" spans="4:4" x14ac:dyDescent="0.25">
      <c r="D1467" s="44">
        <v>0.99861111111111101</v>
      </c>
    </row>
    <row r="1468" spans="4:4" x14ac:dyDescent="0.25">
      <c r="D1468" s="44">
        <v>0.999305555555556</v>
      </c>
    </row>
    <row r="1469" spans="4:4" x14ac:dyDescent="0.25">
      <c r="D1469" s="61"/>
    </row>
    <row r="1470" spans="4:4" x14ac:dyDescent="0.25">
      <c r="D1470" s="61"/>
    </row>
    <row r="1471" spans="4:4" x14ac:dyDescent="0.25">
      <c r="D1471" s="61"/>
    </row>
    <row r="1472" spans="4:4" x14ac:dyDescent="0.25">
      <c r="D1472" s="61"/>
    </row>
    <row r="1473" spans="4:4" x14ac:dyDescent="0.25">
      <c r="D1473" s="61"/>
    </row>
    <row r="1474" spans="4:4" x14ac:dyDescent="0.25">
      <c r="D1474" s="61"/>
    </row>
    <row r="1475" spans="4:4" x14ac:dyDescent="0.25">
      <c r="D1475" s="61"/>
    </row>
    <row r="1476" spans="4:4" x14ac:dyDescent="0.25">
      <c r="D1476" s="61"/>
    </row>
    <row r="1477" spans="4:4" x14ac:dyDescent="0.25">
      <c r="D1477" s="61"/>
    </row>
    <row r="1478" spans="4:4" x14ac:dyDescent="0.25">
      <c r="D1478" s="61"/>
    </row>
    <row r="1479" spans="4:4" x14ac:dyDescent="0.25">
      <c r="D1479" s="61"/>
    </row>
    <row r="1480" spans="4:4" x14ac:dyDescent="0.25">
      <c r="D1480" s="61"/>
    </row>
    <row r="1481" spans="4:4" x14ac:dyDescent="0.25">
      <c r="D1481" s="61"/>
    </row>
    <row r="1482" spans="4:4" x14ac:dyDescent="0.25">
      <c r="D1482" s="61"/>
    </row>
    <row r="1483" spans="4:4" x14ac:dyDescent="0.25">
      <c r="D1483" s="61"/>
    </row>
    <row r="1484" spans="4:4" x14ac:dyDescent="0.25">
      <c r="D1484" s="61"/>
    </row>
    <row r="1485" spans="4:4" x14ac:dyDescent="0.25">
      <c r="D1485" s="61"/>
    </row>
    <row r="1486" spans="4:4" x14ac:dyDescent="0.25">
      <c r="D1486" s="61"/>
    </row>
    <row r="1487" spans="4:4" x14ac:dyDescent="0.25">
      <c r="D1487" s="61"/>
    </row>
    <row r="1488" spans="4:4" x14ac:dyDescent="0.25">
      <c r="D1488" s="61"/>
    </row>
    <row r="1489" spans="4:4" x14ac:dyDescent="0.25">
      <c r="D1489" s="61"/>
    </row>
    <row r="1490" spans="4:4" x14ac:dyDescent="0.25">
      <c r="D1490" s="61"/>
    </row>
    <row r="1491" spans="4:4" x14ac:dyDescent="0.25">
      <c r="D1491" s="61"/>
    </row>
    <row r="1492" spans="4:4" x14ac:dyDescent="0.25">
      <c r="D1492" s="61"/>
    </row>
    <row r="1493" spans="4:4" x14ac:dyDescent="0.25">
      <c r="D1493" s="61"/>
    </row>
    <row r="1494" spans="4:4" x14ac:dyDescent="0.25">
      <c r="D1494" s="61"/>
    </row>
    <row r="1495" spans="4:4" x14ac:dyDescent="0.25">
      <c r="D1495" s="61"/>
    </row>
    <row r="1496" spans="4:4" x14ac:dyDescent="0.25">
      <c r="D1496" s="61"/>
    </row>
    <row r="1497" spans="4:4" x14ac:dyDescent="0.25">
      <c r="D1497" s="61"/>
    </row>
    <row r="1498" spans="4:4" x14ac:dyDescent="0.25">
      <c r="D1498" s="61"/>
    </row>
    <row r="1499" spans="4:4" x14ac:dyDescent="0.25">
      <c r="D1499" s="61"/>
    </row>
    <row r="1500" spans="4:4" x14ac:dyDescent="0.25">
      <c r="D1500" s="61"/>
    </row>
    <row r="1501" spans="4:4" x14ac:dyDescent="0.25">
      <c r="D1501" s="61"/>
    </row>
    <row r="1502" spans="4:4" x14ac:dyDescent="0.25">
      <c r="D1502" s="61"/>
    </row>
    <row r="1503" spans="4:4" x14ac:dyDescent="0.25">
      <c r="D1503" s="61"/>
    </row>
    <row r="1504" spans="4:4" x14ac:dyDescent="0.25">
      <c r="D1504" s="61"/>
    </row>
    <row r="1505" spans="4:4" x14ac:dyDescent="0.25">
      <c r="D1505" s="61"/>
    </row>
    <row r="1506" spans="4:4" x14ac:dyDescent="0.25">
      <c r="D1506" s="61"/>
    </row>
    <row r="1507" spans="4:4" x14ac:dyDescent="0.25">
      <c r="D1507" s="61"/>
    </row>
    <row r="1508" spans="4:4" x14ac:dyDescent="0.25">
      <c r="D1508" s="61"/>
    </row>
    <row r="1509" spans="4:4" x14ac:dyDescent="0.25">
      <c r="D1509" s="61"/>
    </row>
    <row r="1510" spans="4:4" x14ac:dyDescent="0.25">
      <c r="D1510" s="61"/>
    </row>
    <row r="1511" spans="4:4" x14ac:dyDescent="0.25">
      <c r="D1511" s="61"/>
    </row>
    <row r="1512" spans="4:4" x14ac:dyDescent="0.25">
      <c r="D1512" s="61"/>
    </row>
    <row r="1513" spans="4:4" x14ac:dyDescent="0.25">
      <c r="D1513" s="61"/>
    </row>
    <row r="1514" spans="4:4" x14ac:dyDescent="0.25">
      <c r="D1514" s="61"/>
    </row>
    <row r="1515" spans="4:4" x14ac:dyDescent="0.25">
      <c r="D1515" s="61"/>
    </row>
    <row r="1516" spans="4:4" x14ac:dyDescent="0.25">
      <c r="D1516" s="61"/>
    </row>
    <row r="1517" spans="4:4" x14ac:dyDescent="0.25">
      <c r="D1517" s="61"/>
    </row>
    <row r="1518" spans="4:4" x14ac:dyDescent="0.25">
      <c r="D1518" s="61"/>
    </row>
    <row r="1519" spans="4:4" x14ac:dyDescent="0.25">
      <c r="D1519" s="61"/>
    </row>
    <row r="1520" spans="4:4" x14ac:dyDescent="0.25">
      <c r="D1520" s="61"/>
    </row>
    <row r="1521" spans="4:4" x14ac:dyDescent="0.25">
      <c r="D1521" s="61"/>
    </row>
    <row r="1522" spans="4:4" x14ac:dyDescent="0.25">
      <c r="D1522" s="61"/>
    </row>
    <row r="1523" spans="4:4" x14ac:dyDescent="0.25">
      <c r="D1523" s="61"/>
    </row>
    <row r="1524" spans="4:4" x14ac:dyDescent="0.25">
      <c r="D1524" s="61"/>
    </row>
    <row r="1525" spans="4:4" x14ac:dyDescent="0.25">
      <c r="D1525" s="61"/>
    </row>
    <row r="1526" spans="4:4" x14ac:dyDescent="0.25">
      <c r="D1526" s="61"/>
    </row>
    <row r="1527" spans="4:4" x14ac:dyDescent="0.25">
      <c r="D1527" s="61"/>
    </row>
    <row r="1528" spans="4:4" x14ac:dyDescent="0.25">
      <c r="D1528" s="61"/>
    </row>
    <row r="1529" spans="4:4" x14ac:dyDescent="0.25">
      <c r="D1529" s="61"/>
    </row>
    <row r="1530" spans="4:4" x14ac:dyDescent="0.25">
      <c r="D1530" s="61"/>
    </row>
    <row r="1531" spans="4:4" x14ac:dyDescent="0.25">
      <c r="D1531" s="61"/>
    </row>
    <row r="1532" spans="4:4" x14ac:dyDescent="0.25">
      <c r="D1532" s="61"/>
    </row>
    <row r="1533" spans="4:4" x14ac:dyDescent="0.25">
      <c r="D1533" s="61"/>
    </row>
    <row r="1534" spans="4:4" x14ac:dyDescent="0.25">
      <c r="D1534" s="61"/>
    </row>
    <row r="1535" spans="4:4" x14ac:dyDescent="0.25">
      <c r="D1535" s="61"/>
    </row>
    <row r="1536" spans="4:4" x14ac:dyDescent="0.25">
      <c r="D1536" s="61"/>
    </row>
    <row r="1537" spans="4:4" x14ac:dyDescent="0.25">
      <c r="D1537" s="61"/>
    </row>
    <row r="1538" spans="4:4" x14ac:dyDescent="0.25">
      <c r="D1538" s="61"/>
    </row>
    <row r="1539" spans="4:4" x14ac:dyDescent="0.25">
      <c r="D1539" s="61"/>
    </row>
    <row r="1540" spans="4:4" x14ac:dyDescent="0.25">
      <c r="D1540" s="61"/>
    </row>
    <row r="1541" spans="4:4" x14ac:dyDescent="0.25">
      <c r="D1541" s="61"/>
    </row>
    <row r="1542" spans="4:4" x14ac:dyDescent="0.25">
      <c r="D1542" s="61"/>
    </row>
    <row r="1543" spans="4:4" x14ac:dyDescent="0.25">
      <c r="D1543" s="61"/>
    </row>
    <row r="1544" spans="4:4" x14ac:dyDescent="0.25">
      <c r="D1544" s="61"/>
    </row>
    <row r="1545" spans="4:4" x14ac:dyDescent="0.25">
      <c r="D1545" s="61"/>
    </row>
    <row r="1546" spans="4:4" x14ac:dyDescent="0.25">
      <c r="D1546" s="61"/>
    </row>
    <row r="1547" spans="4:4" x14ac:dyDescent="0.25">
      <c r="D1547" s="61"/>
    </row>
    <row r="1548" spans="4:4" x14ac:dyDescent="0.25">
      <c r="D1548" s="61"/>
    </row>
    <row r="1549" spans="4:4" x14ac:dyDescent="0.25">
      <c r="D1549" s="61"/>
    </row>
    <row r="1550" spans="4:4" x14ac:dyDescent="0.25">
      <c r="D1550" s="61"/>
    </row>
    <row r="1551" spans="4:4" x14ac:dyDescent="0.25">
      <c r="D1551" s="61"/>
    </row>
    <row r="1552" spans="4:4" x14ac:dyDescent="0.25">
      <c r="D1552" s="61"/>
    </row>
    <row r="1553" spans="4:4" x14ac:dyDescent="0.25">
      <c r="D1553" s="61"/>
    </row>
    <row r="1554" spans="4:4" x14ac:dyDescent="0.25">
      <c r="D1554" s="61"/>
    </row>
    <row r="1555" spans="4:4" x14ac:dyDescent="0.25">
      <c r="D1555" s="61"/>
    </row>
    <row r="1556" spans="4:4" x14ac:dyDescent="0.25">
      <c r="D1556" s="61"/>
    </row>
    <row r="1557" spans="4:4" x14ac:dyDescent="0.25">
      <c r="D1557" s="61"/>
    </row>
    <row r="1558" spans="4:4" x14ac:dyDescent="0.25">
      <c r="D1558" s="61"/>
    </row>
    <row r="1559" spans="4:4" x14ac:dyDescent="0.25">
      <c r="D1559" s="61"/>
    </row>
    <row r="1560" spans="4:4" x14ac:dyDescent="0.25">
      <c r="D1560" s="61"/>
    </row>
    <row r="1561" spans="4:4" x14ac:dyDescent="0.25">
      <c r="D1561" s="61"/>
    </row>
    <row r="1562" spans="4:4" x14ac:dyDescent="0.25">
      <c r="D1562" s="61"/>
    </row>
    <row r="1563" spans="4:4" x14ac:dyDescent="0.25">
      <c r="D1563" s="61"/>
    </row>
    <row r="1564" spans="4:4" x14ac:dyDescent="0.25">
      <c r="D1564" s="61"/>
    </row>
    <row r="1565" spans="4:4" x14ac:dyDescent="0.25">
      <c r="D1565" s="61"/>
    </row>
    <row r="1566" spans="4:4" x14ac:dyDescent="0.25">
      <c r="D1566" s="61"/>
    </row>
    <row r="1567" spans="4:4" x14ac:dyDescent="0.25">
      <c r="D1567" s="61"/>
    </row>
    <row r="1568" spans="4:4" x14ac:dyDescent="0.25">
      <c r="D1568" s="61"/>
    </row>
    <row r="1569" spans="4:4" x14ac:dyDescent="0.25">
      <c r="D1569" s="61"/>
    </row>
    <row r="1570" spans="4:4" x14ac:dyDescent="0.25">
      <c r="D1570" s="61"/>
    </row>
    <row r="1571" spans="4:4" x14ac:dyDescent="0.25">
      <c r="D1571" s="61"/>
    </row>
    <row r="1572" spans="4:4" x14ac:dyDescent="0.25">
      <c r="D1572" s="61"/>
    </row>
    <row r="1573" spans="4:4" x14ac:dyDescent="0.25">
      <c r="D1573" s="61"/>
    </row>
    <row r="1574" spans="4:4" x14ac:dyDescent="0.25">
      <c r="D1574" s="61"/>
    </row>
    <row r="1575" spans="4:4" x14ac:dyDescent="0.25">
      <c r="D1575" s="61"/>
    </row>
    <row r="1576" spans="4:4" x14ac:dyDescent="0.25">
      <c r="D1576" s="61"/>
    </row>
    <row r="1577" spans="4:4" x14ac:dyDescent="0.25">
      <c r="D1577" s="61"/>
    </row>
    <row r="1578" spans="4:4" x14ac:dyDescent="0.25">
      <c r="D1578" s="61"/>
    </row>
    <row r="1579" spans="4:4" x14ac:dyDescent="0.25">
      <c r="D1579" s="61"/>
    </row>
    <row r="1580" spans="4:4" x14ac:dyDescent="0.25">
      <c r="D1580" s="61"/>
    </row>
    <row r="1581" spans="4:4" x14ac:dyDescent="0.25">
      <c r="D1581" s="61"/>
    </row>
    <row r="1582" spans="4:4" x14ac:dyDescent="0.25">
      <c r="D1582" s="61"/>
    </row>
    <row r="1583" spans="4:4" x14ac:dyDescent="0.25">
      <c r="D1583" s="61"/>
    </row>
    <row r="1584" spans="4:4" x14ac:dyDescent="0.25">
      <c r="D1584" s="61"/>
    </row>
    <row r="1585" spans="4:4" x14ac:dyDescent="0.25">
      <c r="D1585" s="61"/>
    </row>
    <row r="1586" spans="4:4" x14ac:dyDescent="0.25">
      <c r="D1586" s="61"/>
    </row>
    <row r="1587" spans="4:4" x14ac:dyDescent="0.25">
      <c r="D1587" s="61"/>
    </row>
    <row r="1588" spans="4:4" x14ac:dyDescent="0.25">
      <c r="D1588" s="61"/>
    </row>
    <row r="1589" spans="4:4" x14ac:dyDescent="0.25">
      <c r="D1589" s="61"/>
    </row>
    <row r="1590" spans="4:4" x14ac:dyDescent="0.25">
      <c r="D1590" s="61"/>
    </row>
    <row r="1591" spans="4:4" x14ac:dyDescent="0.25">
      <c r="D1591" s="61"/>
    </row>
    <row r="1592" spans="4:4" x14ac:dyDescent="0.25">
      <c r="D1592" s="61"/>
    </row>
    <row r="1593" spans="4:4" x14ac:dyDescent="0.25">
      <c r="D1593" s="61"/>
    </row>
    <row r="1594" spans="4:4" x14ac:dyDescent="0.25">
      <c r="D1594" s="61"/>
    </row>
    <row r="1595" spans="4:4" x14ac:dyDescent="0.25">
      <c r="D1595" s="61"/>
    </row>
    <row r="1596" spans="4:4" x14ac:dyDescent="0.25">
      <c r="D1596" s="61"/>
    </row>
    <row r="1597" spans="4:4" x14ac:dyDescent="0.25">
      <c r="D1597" s="61"/>
    </row>
    <row r="1598" spans="4:4" x14ac:dyDescent="0.25">
      <c r="D1598" s="61"/>
    </row>
    <row r="1599" spans="4:4" x14ac:dyDescent="0.25">
      <c r="D1599" s="61"/>
    </row>
    <row r="1600" spans="4:4" x14ac:dyDescent="0.25">
      <c r="D1600" s="61"/>
    </row>
    <row r="1601" spans="4:4" x14ac:dyDescent="0.25">
      <c r="D1601" s="61"/>
    </row>
    <row r="1602" spans="4:4" x14ac:dyDescent="0.25">
      <c r="D1602" s="61"/>
    </row>
    <row r="1603" spans="4:4" x14ac:dyDescent="0.25">
      <c r="D1603" s="61"/>
    </row>
    <row r="1604" spans="4:4" x14ac:dyDescent="0.25">
      <c r="D1604" s="61"/>
    </row>
    <row r="1605" spans="4:4" x14ac:dyDescent="0.25">
      <c r="D1605" s="61"/>
    </row>
    <row r="1606" spans="4:4" x14ac:dyDescent="0.25">
      <c r="D1606" s="61"/>
    </row>
    <row r="1607" spans="4:4" x14ac:dyDescent="0.25">
      <c r="D1607" s="61"/>
    </row>
    <row r="1608" spans="4:4" x14ac:dyDescent="0.25">
      <c r="D1608" s="61"/>
    </row>
    <row r="1609" spans="4:4" x14ac:dyDescent="0.25">
      <c r="D1609" s="61"/>
    </row>
    <row r="1610" spans="4:4" x14ac:dyDescent="0.25">
      <c r="D1610" s="61"/>
    </row>
    <row r="1611" spans="4:4" x14ac:dyDescent="0.25">
      <c r="D1611" s="61"/>
    </row>
    <row r="1612" spans="4:4" x14ac:dyDescent="0.25">
      <c r="D1612" s="61"/>
    </row>
    <row r="1613" spans="4:4" x14ac:dyDescent="0.25">
      <c r="D1613" s="61"/>
    </row>
    <row r="1614" spans="4:4" x14ac:dyDescent="0.25">
      <c r="D1614" s="61"/>
    </row>
    <row r="1615" spans="4:4" x14ac:dyDescent="0.25">
      <c r="D1615" s="61"/>
    </row>
    <row r="1616" spans="4:4" x14ac:dyDescent="0.25">
      <c r="D1616" s="61"/>
    </row>
    <row r="1617" spans="4:4" x14ac:dyDescent="0.25">
      <c r="D1617" s="61"/>
    </row>
    <row r="1618" spans="4:4" x14ac:dyDescent="0.25">
      <c r="D1618" s="61"/>
    </row>
    <row r="1619" spans="4:4" x14ac:dyDescent="0.25">
      <c r="D1619" s="61"/>
    </row>
    <row r="1620" spans="4:4" x14ac:dyDescent="0.25">
      <c r="D1620" s="61"/>
    </row>
    <row r="1621" spans="4:4" x14ac:dyDescent="0.25">
      <c r="D1621" s="61"/>
    </row>
    <row r="1622" spans="4:4" x14ac:dyDescent="0.25">
      <c r="D1622" s="61"/>
    </row>
    <row r="1623" spans="4:4" x14ac:dyDescent="0.25">
      <c r="D1623" s="61"/>
    </row>
    <row r="1624" spans="4:4" x14ac:dyDescent="0.25">
      <c r="D1624" s="61"/>
    </row>
    <row r="1625" spans="4:4" x14ac:dyDescent="0.25">
      <c r="D1625" s="61"/>
    </row>
    <row r="1626" spans="4:4" x14ac:dyDescent="0.25">
      <c r="D1626" s="61"/>
    </row>
    <row r="1627" spans="4:4" x14ac:dyDescent="0.25">
      <c r="D1627" s="61"/>
    </row>
    <row r="1628" spans="4:4" x14ac:dyDescent="0.25">
      <c r="D1628" s="61"/>
    </row>
    <row r="1629" spans="4:4" x14ac:dyDescent="0.25">
      <c r="D1629" s="61"/>
    </row>
    <row r="1630" spans="4:4" x14ac:dyDescent="0.25">
      <c r="D1630" s="61"/>
    </row>
    <row r="1631" spans="4:4" x14ac:dyDescent="0.25">
      <c r="D1631" s="61"/>
    </row>
    <row r="1632" spans="4:4" x14ac:dyDescent="0.25">
      <c r="D1632" s="61"/>
    </row>
    <row r="1633" spans="4:4" x14ac:dyDescent="0.25">
      <c r="D1633" s="61"/>
    </row>
    <row r="1634" spans="4:4" x14ac:dyDescent="0.25">
      <c r="D1634" s="61"/>
    </row>
  </sheetData>
  <sheetProtection algorithmName="SHA-512" hashValue="Smg52F1Ck56byYbtCjxLWtCScbpzjQBDNhrdWadevfwo/On6fK5lRi5JMgVOlg8Qyo4pA1xQyk/LT0N3WBh5Qg==" saltValue="Z6dcviTzsbNtCd4u7UuB1Q==" spinCount="100000" sheet="1" objects="1" scenarios="1"/>
  <customSheetViews>
    <customSheetView guid="{92FA010C-D3D8-4C4B-A4DC-DB43C3EA41A3}" state="hidden">
      <selection activeCell="A24" sqref="A24:A27"/>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L44"/>
  <sheetViews>
    <sheetView workbookViewId="0">
      <selection activeCell="A35" sqref="A35:K35"/>
    </sheetView>
  </sheetViews>
  <sheetFormatPr defaultColWidth="9.140625" defaultRowHeight="12.75" x14ac:dyDescent="0.25"/>
  <cols>
    <col min="1" max="12" width="11" style="20" customWidth="1"/>
    <col min="13" max="16384" width="9.140625" style="20"/>
  </cols>
  <sheetData>
    <row r="1" spans="1:12" x14ac:dyDescent="0.25">
      <c r="A1" s="389" t="s">
        <v>71</v>
      </c>
      <c r="B1" s="389"/>
      <c r="C1" s="389"/>
      <c r="D1" s="389"/>
      <c r="E1" s="389"/>
      <c r="F1" s="389"/>
      <c r="G1" s="389"/>
      <c r="H1" s="389"/>
      <c r="I1" s="389"/>
      <c r="J1" s="389"/>
      <c r="K1" s="389"/>
      <c r="L1" s="389"/>
    </row>
    <row r="2" spans="1:12" x14ac:dyDescent="0.25">
      <c r="A2" s="389"/>
      <c r="B2" s="389"/>
      <c r="C2" s="389"/>
      <c r="D2" s="389"/>
      <c r="E2" s="389"/>
      <c r="F2" s="389"/>
      <c r="G2" s="389"/>
      <c r="H2" s="389"/>
      <c r="I2" s="389"/>
      <c r="J2" s="389"/>
      <c r="K2" s="389"/>
      <c r="L2" s="389"/>
    </row>
    <row r="3" spans="1:12" ht="44.25" customHeight="1" x14ac:dyDescent="0.25">
      <c r="A3" s="386" t="s">
        <v>72</v>
      </c>
      <c r="B3" s="386"/>
      <c r="C3" s="386"/>
      <c r="D3" s="386"/>
      <c r="E3" s="386"/>
      <c r="F3" s="386"/>
      <c r="G3" s="386"/>
      <c r="H3" s="386"/>
      <c r="I3" s="386"/>
      <c r="J3" s="386"/>
      <c r="K3" s="386"/>
      <c r="L3" s="386"/>
    </row>
    <row r="4" spans="1:12" ht="35.25" customHeight="1" x14ac:dyDescent="0.25">
      <c r="A4" s="390" t="s">
        <v>69</v>
      </c>
      <c r="B4" s="390"/>
      <c r="C4" s="387"/>
      <c r="D4" s="387"/>
      <c r="E4" s="387"/>
      <c r="F4" s="387"/>
      <c r="G4" s="388" t="s">
        <v>87</v>
      </c>
      <c r="H4" s="388"/>
      <c r="I4" s="387"/>
      <c r="J4" s="387"/>
      <c r="K4" s="387"/>
      <c r="L4" s="387"/>
    </row>
    <row r="5" spans="1:12" ht="21.75" customHeight="1" x14ac:dyDescent="0.25">
      <c r="A5" s="396" t="s">
        <v>84</v>
      </c>
      <c r="B5" s="396"/>
      <c r="C5" s="398" t="s">
        <v>82</v>
      </c>
      <c r="D5" s="398"/>
      <c r="E5" s="398"/>
      <c r="F5" s="398"/>
      <c r="G5" s="398"/>
      <c r="H5" s="398"/>
      <c r="I5" s="398"/>
      <c r="J5" s="398"/>
      <c r="K5" s="398"/>
      <c r="L5" s="398"/>
    </row>
    <row r="6" spans="1:12" x14ac:dyDescent="0.25">
      <c r="A6" s="396"/>
      <c r="B6" s="396"/>
      <c r="C6" s="398"/>
      <c r="D6" s="398"/>
      <c r="E6" s="398"/>
      <c r="F6" s="398"/>
      <c r="G6" s="398"/>
      <c r="H6" s="398"/>
      <c r="I6" s="398"/>
      <c r="J6" s="398"/>
      <c r="K6" s="398"/>
      <c r="L6" s="398"/>
    </row>
    <row r="7" spans="1:12" x14ac:dyDescent="0.25">
      <c r="A7" s="396"/>
      <c r="B7" s="396"/>
      <c r="C7" s="398"/>
      <c r="D7" s="398"/>
      <c r="E7" s="398"/>
      <c r="F7" s="398"/>
      <c r="G7" s="398"/>
      <c r="H7" s="398"/>
      <c r="I7" s="398"/>
      <c r="J7" s="398"/>
      <c r="K7" s="398"/>
      <c r="L7" s="398"/>
    </row>
    <row r="8" spans="1:12" x14ac:dyDescent="0.25">
      <c r="A8" s="396"/>
      <c r="B8" s="396"/>
      <c r="C8" s="398"/>
      <c r="D8" s="398"/>
      <c r="E8" s="398"/>
      <c r="F8" s="398"/>
      <c r="G8" s="398"/>
      <c r="H8" s="398"/>
      <c r="I8" s="398"/>
      <c r="J8" s="398"/>
      <c r="K8" s="398"/>
      <c r="L8" s="398"/>
    </row>
    <row r="9" spans="1:12" x14ac:dyDescent="0.25">
      <c r="A9" s="396"/>
      <c r="B9" s="396"/>
      <c r="C9" s="398"/>
      <c r="D9" s="398"/>
      <c r="E9" s="398"/>
      <c r="F9" s="398"/>
      <c r="G9" s="398"/>
      <c r="H9" s="398"/>
      <c r="I9" s="398"/>
      <c r="J9" s="398"/>
      <c r="K9" s="398"/>
      <c r="L9" s="398"/>
    </row>
    <row r="10" spans="1:12" x14ac:dyDescent="0.25">
      <c r="A10" s="396"/>
      <c r="B10" s="396"/>
      <c r="C10" s="398"/>
      <c r="D10" s="398"/>
      <c r="E10" s="398"/>
      <c r="F10" s="398"/>
      <c r="G10" s="398"/>
      <c r="H10" s="398"/>
      <c r="I10" s="398"/>
      <c r="J10" s="398"/>
      <c r="K10" s="398"/>
      <c r="L10" s="398"/>
    </row>
    <row r="11" spans="1:12" ht="19.5" customHeight="1" x14ac:dyDescent="0.3">
      <c r="A11" s="396"/>
      <c r="B11" s="396"/>
      <c r="C11" s="391" t="s">
        <v>77</v>
      </c>
      <c r="D11" s="391"/>
      <c r="E11" s="391"/>
      <c r="F11" s="391"/>
      <c r="G11" s="391"/>
      <c r="H11" s="391"/>
      <c r="I11" s="391"/>
      <c r="J11" s="391"/>
      <c r="K11" s="391"/>
      <c r="L11" s="391"/>
    </row>
    <row r="12" spans="1:12" ht="44.1" customHeight="1" x14ac:dyDescent="0.25">
      <c r="A12" s="398" t="s">
        <v>75</v>
      </c>
      <c r="B12" s="398"/>
      <c r="C12" s="398"/>
      <c r="D12" s="398"/>
      <c r="E12" s="398"/>
      <c r="F12" s="398"/>
      <c r="G12" s="398"/>
      <c r="H12" s="398"/>
      <c r="I12" s="398"/>
      <c r="J12" s="398"/>
      <c r="K12" s="398"/>
      <c r="L12" s="398"/>
    </row>
    <row r="13" spans="1:12" ht="21" customHeight="1" x14ac:dyDescent="0.25">
      <c r="A13" s="393" t="s">
        <v>70</v>
      </c>
      <c r="B13" s="393"/>
      <c r="C13" s="393"/>
      <c r="D13" s="393"/>
      <c r="E13" s="393"/>
      <c r="F13" s="393"/>
      <c r="G13" s="393"/>
      <c r="H13" s="393"/>
      <c r="I13" s="393"/>
      <c r="J13" s="393"/>
      <c r="K13" s="393"/>
      <c r="L13" s="22"/>
    </row>
    <row r="14" spans="1:12" ht="6" customHeight="1" x14ac:dyDescent="0.25">
      <c r="A14" s="23"/>
      <c r="B14" s="23"/>
      <c r="C14" s="23"/>
      <c r="D14" s="23"/>
      <c r="E14" s="23"/>
      <c r="F14" s="23"/>
      <c r="G14" s="23"/>
      <c r="H14" s="23"/>
      <c r="I14" s="23"/>
      <c r="J14" s="23"/>
      <c r="K14" s="23"/>
      <c r="L14" s="23"/>
    </row>
    <row r="15" spans="1:12" ht="25.5" customHeight="1" x14ac:dyDescent="0.25">
      <c r="A15" s="396" t="s">
        <v>83</v>
      </c>
      <c r="B15" s="396"/>
      <c r="C15" s="397" t="s">
        <v>76</v>
      </c>
      <c r="D15" s="397"/>
      <c r="E15" s="397"/>
      <c r="F15" s="397"/>
      <c r="G15" s="397"/>
      <c r="H15" s="397"/>
      <c r="I15" s="397"/>
      <c r="J15" s="397"/>
      <c r="K15" s="397"/>
      <c r="L15" s="397"/>
    </row>
    <row r="16" spans="1:12" x14ac:dyDescent="0.25">
      <c r="A16" s="396"/>
      <c r="B16" s="396"/>
      <c r="C16" s="397"/>
      <c r="D16" s="397"/>
      <c r="E16" s="397"/>
      <c r="F16" s="397"/>
      <c r="G16" s="397"/>
      <c r="H16" s="397"/>
      <c r="I16" s="397"/>
      <c r="J16" s="397"/>
      <c r="K16" s="397"/>
      <c r="L16" s="397"/>
    </row>
    <row r="17" spans="1:12" x14ac:dyDescent="0.25">
      <c r="A17" s="396"/>
      <c r="B17" s="396"/>
      <c r="C17" s="397"/>
      <c r="D17" s="397"/>
      <c r="E17" s="397"/>
      <c r="F17" s="397"/>
      <c r="G17" s="397"/>
      <c r="H17" s="397"/>
      <c r="I17" s="397"/>
      <c r="J17" s="397"/>
      <c r="K17" s="397"/>
      <c r="L17" s="397"/>
    </row>
    <row r="18" spans="1:12" x14ac:dyDescent="0.25">
      <c r="A18" s="396"/>
      <c r="B18" s="396"/>
      <c r="C18" s="397"/>
      <c r="D18" s="397"/>
      <c r="E18" s="397"/>
      <c r="F18" s="397"/>
      <c r="G18" s="397"/>
      <c r="H18" s="397"/>
      <c r="I18" s="397"/>
      <c r="J18" s="397"/>
      <c r="K18" s="397"/>
      <c r="L18" s="397"/>
    </row>
    <row r="19" spans="1:12" ht="18.75" x14ac:dyDescent="0.3">
      <c r="A19" s="396"/>
      <c r="B19" s="396"/>
      <c r="C19" s="391" t="s">
        <v>77</v>
      </c>
      <c r="D19" s="391"/>
      <c r="E19" s="391"/>
      <c r="F19" s="391"/>
      <c r="G19" s="391"/>
      <c r="H19" s="391"/>
      <c r="I19" s="391"/>
      <c r="J19" s="391"/>
      <c r="K19" s="391"/>
      <c r="L19" s="391"/>
    </row>
    <row r="20" spans="1:12" ht="44.1" customHeight="1" x14ac:dyDescent="0.25">
      <c r="A20" s="392" t="s">
        <v>81</v>
      </c>
      <c r="B20" s="392"/>
      <c r="C20" s="392"/>
      <c r="D20" s="392"/>
      <c r="E20" s="392"/>
      <c r="F20" s="392"/>
      <c r="G20" s="392"/>
      <c r="H20" s="392"/>
      <c r="I20" s="392"/>
      <c r="J20" s="392"/>
      <c r="K20" s="392"/>
      <c r="L20" s="392"/>
    </row>
    <row r="21" spans="1:12" ht="21" customHeight="1" x14ac:dyDescent="0.25">
      <c r="A21" s="393" t="s">
        <v>70</v>
      </c>
      <c r="B21" s="393"/>
      <c r="C21" s="393"/>
      <c r="D21" s="393"/>
      <c r="E21" s="393"/>
      <c r="F21" s="393"/>
      <c r="G21" s="393"/>
      <c r="H21" s="393"/>
      <c r="I21" s="393"/>
      <c r="J21" s="393"/>
      <c r="K21" s="393"/>
      <c r="L21" s="24"/>
    </row>
    <row r="22" spans="1:12" ht="3.75" customHeight="1" x14ac:dyDescent="0.25">
      <c r="A22" s="23"/>
      <c r="B22" s="23"/>
      <c r="C22" s="23"/>
      <c r="D22" s="23"/>
      <c r="E22" s="23"/>
      <c r="F22" s="23"/>
      <c r="G22" s="23"/>
      <c r="H22" s="23"/>
      <c r="I22" s="23"/>
      <c r="J22" s="23"/>
      <c r="K22" s="23"/>
      <c r="L22" s="24"/>
    </row>
    <row r="23" spans="1:12" ht="15.75" customHeight="1" x14ac:dyDescent="0.25">
      <c r="A23" s="394" t="s">
        <v>73</v>
      </c>
      <c r="B23" s="394"/>
      <c r="C23" s="394"/>
      <c r="D23" s="394"/>
      <c r="E23" s="394"/>
      <c r="F23" s="394"/>
      <c r="G23" s="394"/>
      <c r="H23" s="394"/>
      <c r="I23" s="394"/>
      <c r="J23" s="394"/>
      <c r="K23" s="394"/>
      <c r="L23" s="394"/>
    </row>
    <row r="24" spans="1:12" ht="21" customHeight="1" x14ac:dyDescent="0.25">
      <c r="A24" s="395"/>
      <c r="B24" s="395"/>
      <c r="C24" s="395"/>
      <c r="D24" s="395"/>
      <c r="E24" s="395"/>
      <c r="F24" s="395"/>
      <c r="G24" s="395"/>
      <c r="H24" s="395"/>
      <c r="I24" s="395"/>
      <c r="J24" s="395"/>
      <c r="K24" s="395"/>
      <c r="L24" s="395"/>
    </row>
    <row r="25" spans="1:12" ht="6.75" customHeight="1" x14ac:dyDescent="0.25">
      <c r="A25" s="25"/>
      <c r="B25" s="25"/>
      <c r="C25" s="25"/>
      <c r="D25" s="25"/>
      <c r="E25" s="25"/>
      <c r="F25" s="25"/>
      <c r="G25" s="25"/>
      <c r="H25" s="25"/>
      <c r="I25" s="25"/>
      <c r="J25" s="25"/>
      <c r="K25" s="25"/>
      <c r="L25" s="25"/>
    </row>
    <row r="26" spans="1:12" ht="20.25" customHeight="1" x14ac:dyDescent="0.25">
      <c r="A26" s="396" t="s">
        <v>85</v>
      </c>
      <c r="B26" s="396"/>
      <c r="C26" s="392" t="s">
        <v>80</v>
      </c>
      <c r="D26" s="392"/>
      <c r="E26" s="392"/>
      <c r="F26" s="392"/>
      <c r="G26" s="392"/>
      <c r="H26" s="392"/>
      <c r="I26" s="392"/>
      <c r="J26" s="392"/>
      <c r="K26" s="392"/>
      <c r="L26" s="392"/>
    </row>
    <row r="27" spans="1:12" x14ac:dyDescent="0.25">
      <c r="A27" s="396"/>
      <c r="B27" s="396"/>
      <c r="C27" s="392"/>
      <c r="D27" s="392"/>
      <c r="E27" s="392"/>
      <c r="F27" s="392"/>
      <c r="G27" s="392"/>
      <c r="H27" s="392"/>
      <c r="I27" s="392"/>
      <c r="J27" s="392"/>
      <c r="K27" s="392"/>
      <c r="L27" s="392"/>
    </row>
    <row r="28" spans="1:12" x14ac:dyDescent="0.25">
      <c r="A28" s="396"/>
      <c r="B28" s="396"/>
      <c r="C28" s="392"/>
      <c r="D28" s="392"/>
      <c r="E28" s="392"/>
      <c r="F28" s="392"/>
      <c r="G28" s="392"/>
      <c r="H28" s="392"/>
      <c r="I28" s="392"/>
      <c r="J28" s="392"/>
      <c r="K28" s="392"/>
      <c r="L28" s="392"/>
    </row>
    <row r="29" spans="1:12" x14ac:dyDescent="0.25">
      <c r="A29" s="396"/>
      <c r="B29" s="396"/>
      <c r="C29" s="392"/>
      <c r="D29" s="392"/>
      <c r="E29" s="392"/>
      <c r="F29" s="392"/>
      <c r="G29" s="392"/>
      <c r="H29" s="392"/>
      <c r="I29" s="392"/>
      <c r="J29" s="392"/>
      <c r="K29" s="392"/>
      <c r="L29" s="392"/>
    </row>
    <row r="30" spans="1:12" ht="18.75" x14ac:dyDescent="0.3">
      <c r="A30" s="396"/>
      <c r="B30" s="396"/>
      <c r="C30" s="391" t="s">
        <v>77</v>
      </c>
      <c r="D30" s="391"/>
      <c r="E30" s="391"/>
      <c r="F30" s="391"/>
      <c r="G30" s="391"/>
      <c r="H30" s="391"/>
      <c r="I30" s="391"/>
      <c r="J30" s="391"/>
      <c r="K30" s="391"/>
      <c r="L30" s="391"/>
    </row>
    <row r="31" spans="1:12" ht="18" customHeight="1" x14ac:dyDescent="0.25">
      <c r="A31" s="392" t="s">
        <v>79</v>
      </c>
      <c r="B31" s="392"/>
      <c r="C31" s="392"/>
      <c r="D31" s="392"/>
      <c r="E31" s="392"/>
      <c r="F31" s="392"/>
      <c r="G31" s="392"/>
      <c r="H31" s="392"/>
      <c r="I31" s="392"/>
      <c r="J31" s="392"/>
      <c r="K31" s="392"/>
      <c r="L31" s="392"/>
    </row>
    <row r="32" spans="1:12" ht="21" customHeight="1" x14ac:dyDescent="0.25">
      <c r="A32" s="393" t="s">
        <v>64</v>
      </c>
      <c r="B32" s="393"/>
      <c r="C32" s="393"/>
      <c r="D32" s="393"/>
      <c r="E32" s="393"/>
      <c r="F32" s="393"/>
      <c r="G32" s="393"/>
      <c r="H32" s="393"/>
      <c r="I32" s="393"/>
      <c r="J32" s="393"/>
      <c r="K32" s="393"/>
      <c r="L32" s="26"/>
    </row>
    <row r="33" spans="1:12" ht="6" customHeight="1" x14ac:dyDescent="0.25">
      <c r="A33" s="23"/>
      <c r="B33" s="23"/>
      <c r="C33" s="23"/>
      <c r="D33" s="23"/>
      <c r="E33" s="23"/>
      <c r="F33" s="23"/>
      <c r="G33" s="23"/>
      <c r="H33" s="23"/>
      <c r="I33" s="23"/>
      <c r="J33" s="23"/>
      <c r="K33" s="23"/>
      <c r="L33" s="27"/>
    </row>
    <row r="34" spans="1:12" ht="44.1" customHeight="1" x14ac:dyDescent="0.25">
      <c r="A34" s="392" t="s">
        <v>78</v>
      </c>
      <c r="B34" s="392"/>
      <c r="C34" s="392"/>
      <c r="D34" s="392"/>
      <c r="E34" s="392"/>
      <c r="F34" s="392"/>
      <c r="G34" s="392"/>
      <c r="H34" s="392"/>
      <c r="I34" s="392"/>
      <c r="J34" s="392"/>
      <c r="K34" s="392"/>
      <c r="L34" s="392"/>
    </row>
    <row r="35" spans="1:12" ht="21" customHeight="1" x14ac:dyDescent="0.25">
      <c r="A35" s="399" t="s">
        <v>70</v>
      </c>
      <c r="B35" s="393"/>
      <c r="C35" s="393"/>
      <c r="D35" s="393"/>
      <c r="E35" s="393"/>
      <c r="F35" s="393"/>
      <c r="G35" s="393"/>
      <c r="H35" s="393"/>
      <c r="I35" s="393"/>
      <c r="J35" s="393"/>
      <c r="K35" s="393"/>
      <c r="L35" s="24"/>
    </row>
    <row r="36" spans="1:12" ht="7.5" customHeight="1" x14ac:dyDescent="0.25">
      <c r="A36" s="23"/>
      <c r="B36" s="23"/>
      <c r="C36" s="23"/>
      <c r="D36" s="23"/>
      <c r="E36" s="23"/>
      <c r="F36" s="23"/>
      <c r="G36" s="23"/>
      <c r="H36" s="23"/>
      <c r="I36" s="23"/>
      <c r="J36" s="23"/>
      <c r="K36" s="23"/>
      <c r="L36" s="24"/>
    </row>
    <row r="37" spans="1:12" ht="21" customHeight="1" x14ac:dyDescent="0.25">
      <c r="A37" s="401" t="s">
        <v>73</v>
      </c>
      <c r="B37" s="401"/>
      <c r="C37" s="401"/>
      <c r="D37" s="401"/>
      <c r="E37" s="401"/>
      <c r="F37" s="401"/>
      <c r="G37" s="401"/>
      <c r="H37" s="401"/>
      <c r="I37" s="401"/>
      <c r="J37" s="401"/>
      <c r="K37" s="401"/>
      <c r="L37" s="401"/>
    </row>
    <row r="38" spans="1:12" ht="28.5" customHeight="1" x14ac:dyDescent="0.25">
      <c r="A38" s="402"/>
      <c r="B38" s="402"/>
      <c r="C38" s="402"/>
      <c r="D38" s="402"/>
      <c r="E38" s="402"/>
      <c r="F38" s="402"/>
      <c r="G38" s="402"/>
      <c r="H38" s="402"/>
      <c r="I38" s="402"/>
      <c r="J38" s="402"/>
      <c r="K38" s="402"/>
      <c r="L38" s="402"/>
    </row>
    <row r="39" spans="1:12" ht="6" customHeight="1" x14ac:dyDescent="0.25">
      <c r="A39" s="28"/>
      <c r="B39" s="28"/>
      <c r="C39" s="28"/>
      <c r="D39" s="28"/>
      <c r="E39" s="28"/>
      <c r="F39" s="28"/>
      <c r="G39" s="28"/>
      <c r="H39" s="28"/>
      <c r="I39" s="28"/>
      <c r="J39" s="28"/>
      <c r="K39" s="28"/>
      <c r="L39" s="28"/>
    </row>
    <row r="40" spans="1:12" ht="15" x14ac:dyDescent="0.25">
      <c r="A40" s="394" t="s">
        <v>74</v>
      </c>
      <c r="B40" s="394"/>
      <c r="C40" s="394"/>
      <c r="D40" s="394"/>
      <c r="E40" s="394"/>
      <c r="F40" s="394"/>
      <c r="G40" s="394"/>
      <c r="H40" s="394"/>
      <c r="I40" s="394"/>
      <c r="J40" s="394"/>
      <c r="K40" s="394"/>
      <c r="L40" s="394"/>
    </row>
    <row r="41" spans="1:12" ht="43.5" customHeight="1" x14ac:dyDescent="0.25">
      <c r="A41" s="403"/>
      <c r="B41" s="403"/>
      <c r="C41" s="403"/>
      <c r="D41" s="403"/>
      <c r="E41" s="403"/>
      <c r="F41" s="403"/>
      <c r="G41" s="403"/>
      <c r="H41" s="403"/>
      <c r="I41" s="403"/>
      <c r="J41" s="403"/>
      <c r="K41" s="403"/>
      <c r="L41" s="403"/>
    </row>
    <row r="42" spans="1:12" ht="15.95" customHeight="1" x14ac:dyDescent="0.25">
      <c r="A42" s="400" t="s">
        <v>86</v>
      </c>
      <c r="B42" s="400"/>
      <c r="C42" s="400"/>
      <c r="D42" s="400"/>
      <c r="E42" s="400"/>
      <c r="F42" s="400"/>
      <c r="G42" s="400"/>
      <c r="H42" s="400"/>
      <c r="I42" s="400"/>
      <c r="J42" s="400"/>
      <c r="K42" s="400"/>
      <c r="L42" s="400"/>
    </row>
    <row r="43" spans="1:12" ht="12.75" customHeight="1" x14ac:dyDescent="0.25">
      <c r="A43" s="400"/>
      <c r="B43" s="400"/>
      <c r="C43" s="400"/>
      <c r="D43" s="400"/>
      <c r="E43" s="400"/>
      <c r="F43" s="400"/>
      <c r="G43" s="400"/>
      <c r="H43" s="400"/>
      <c r="I43" s="400"/>
      <c r="J43" s="400"/>
      <c r="K43" s="400"/>
      <c r="L43" s="400"/>
    </row>
    <row r="44" spans="1:12" ht="12.75" customHeight="1" x14ac:dyDescent="0.25">
      <c r="A44" s="400"/>
      <c r="B44" s="400"/>
      <c r="C44" s="400"/>
      <c r="D44" s="400"/>
      <c r="E44" s="400"/>
      <c r="F44" s="400"/>
      <c r="G44" s="400"/>
      <c r="H44" s="400"/>
      <c r="I44" s="400"/>
      <c r="J44" s="400"/>
      <c r="K44" s="400"/>
      <c r="L44" s="400"/>
    </row>
  </sheetData>
  <mergeCells count="30">
    <mergeCell ref="A42:L44"/>
    <mergeCell ref="A37:L37"/>
    <mergeCell ref="A38:L38"/>
    <mergeCell ref="A40:L40"/>
    <mergeCell ref="A41:L41"/>
    <mergeCell ref="A32:K32"/>
    <mergeCell ref="A34:L34"/>
    <mergeCell ref="A35:K35"/>
    <mergeCell ref="A26:B30"/>
    <mergeCell ref="C26:L29"/>
    <mergeCell ref="C30:L30"/>
    <mergeCell ref="C11:L11"/>
    <mergeCell ref="A31:L31"/>
    <mergeCell ref="A20:L20"/>
    <mergeCell ref="A21:K21"/>
    <mergeCell ref="A23:L23"/>
    <mergeCell ref="A24:L24"/>
    <mergeCell ref="A13:K13"/>
    <mergeCell ref="A15:B19"/>
    <mergeCell ref="C15:L18"/>
    <mergeCell ref="C19:L19"/>
    <mergeCell ref="A5:B11"/>
    <mergeCell ref="C5:L10"/>
    <mergeCell ref="A12:L12"/>
    <mergeCell ref="A3:L3"/>
    <mergeCell ref="C4:F4"/>
    <mergeCell ref="G4:H4"/>
    <mergeCell ref="I4:L4"/>
    <mergeCell ref="A1:L2"/>
    <mergeCell ref="A4:B4"/>
  </mergeCells>
  <pageMargins left="0.7" right="0.7" top="0.75" bottom="0.75" header="0.3" footer="0.3"/>
  <pageSetup scale="68"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DropDownMenus!$A$2:$A$9</xm:f>
          </x14:formula1>
          <xm:sqref>A13:K13</xm:sqref>
        </x14:dataValidation>
        <x14:dataValidation type="list" allowBlank="1" showInputMessage="1" showErrorMessage="1" xr:uid="{00000000-0002-0000-0500-000001000000}">
          <x14:formula1>
            <xm:f>DropDownMenus!$B$2:$B$10</xm:f>
          </x14:formula1>
          <xm:sqref>A21:K21</xm:sqref>
        </x14:dataValidation>
        <x14:dataValidation type="list" allowBlank="1" showInputMessage="1" showErrorMessage="1" xr:uid="{00000000-0002-0000-0500-000002000000}">
          <x14:formula1>
            <xm:f>DropDownMenus!$C$2:$C$10</xm:f>
          </x14:formula1>
          <xm:sqref>A32:K32</xm:sqref>
        </x14:dataValidation>
        <x14:dataValidation type="list" allowBlank="1" showInputMessage="1" showErrorMessage="1" xr:uid="{00000000-0002-0000-0500-000003000000}">
          <x14:formula1>
            <xm:f>DropDownMenus!$D$2:$D$11</xm:f>
          </x14:formula1>
          <xm:sqref>A35:K35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D7"/>
  <sheetViews>
    <sheetView workbookViewId="0">
      <selection activeCell="A15" sqref="A15"/>
    </sheetView>
  </sheetViews>
  <sheetFormatPr defaultRowHeight="15" x14ac:dyDescent="0.25"/>
  <cols>
    <col min="1" max="4" width="35.7109375" customWidth="1"/>
  </cols>
  <sheetData>
    <row r="1" spans="1:4" x14ac:dyDescent="0.25">
      <c r="A1" s="21" t="s">
        <v>88</v>
      </c>
      <c r="B1" s="21" t="s">
        <v>89</v>
      </c>
      <c r="C1" s="21" t="s">
        <v>90</v>
      </c>
      <c r="D1" s="21" t="s">
        <v>91</v>
      </c>
    </row>
    <row r="2" spans="1:4" x14ac:dyDescent="0.25">
      <c r="A2" t="s">
        <v>70</v>
      </c>
      <c r="B2" t="s">
        <v>70</v>
      </c>
      <c r="C2" t="s">
        <v>70</v>
      </c>
      <c r="D2" t="s">
        <v>70</v>
      </c>
    </row>
    <row r="3" spans="1:4" x14ac:dyDescent="0.25">
      <c r="A3" t="s">
        <v>92</v>
      </c>
      <c r="B3" t="s">
        <v>94</v>
      </c>
      <c r="C3" t="s">
        <v>64</v>
      </c>
      <c r="D3" t="s">
        <v>99</v>
      </c>
    </row>
    <row r="4" spans="1:4" x14ac:dyDescent="0.25">
      <c r="A4" t="s">
        <v>93</v>
      </c>
      <c r="B4" t="s">
        <v>59</v>
      </c>
      <c r="C4" t="s">
        <v>65</v>
      </c>
      <c r="D4" t="s">
        <v>100</v>
      </c>
    </row>
    <row r="5" spans="1:4" x14ac:dyDescent="0.25">
      <c r="A5" t="s">
        <v>58</v>
      </c>
      <c r="B5" t="s">
        <v>95</v>
      </c>
      <c r="C5" t="s">
        <v>66</v>
      </c>
      <c r="D5" t="s">
        <v>101</v>
      </c>
    </row>
    <row r="6" spans="1:4" x14ac:dyDescent="0.25">
      <c r="A6" t="s">
        <v>59</v>
      </c>
      <c r="B6" t="s">
        <v>96</v>
      </c>
      <c r="C6" t="s">
        <v>98</v>
      </c>
      <c r="D6" t="s">
        <v>102</v>
      </c>
    </row>
    <row r="7" spans="1:4" x14ac:dyDescent="0.25">
      <c r="B7"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Please Read</vt:lpstr>
      <vt:lpstr>Airfare Comparison Instructions</vt:lpstr>
      <vt:lpstr>2021-2022 CPGP Application</vt:lpstr>
      <vt:lpstr> CPGP Post Travel Summary Form</vt:lpstr>
      <vt:lpstr>DropDown</vt:lpstr>
      <vt:lpstr>USF Travel Compliance Form</vt:lpstr>
      <vt:lpstr>DropDownMenus</vt:lpstr>
      <vt:lpstr>'USF Travel Compliance Form'!Print_Area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Rattanakongkham, Siladeth</dc:creator>
  <cp:lastModifiedBy>Uphoff, Christine</cp:lastModifiedBy>
  <cp:lastPrinted>2020-07-06T15:28:21Z</cp:lastPrinted>
  <dcterms:created xsi:type="dcterms:W3CDTF">2015-06-07T23:39:03Z</dcterms:created>
  <dcterms:modified xsi:type="dcterms:W3CDTF">2021-08-17T12:28:03Z</dcterms:modified>
</cp:coreProperties>
</file>